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038335\Documents\Projects\Projekt-Bienenstockwaage\Other\"/>
    </mc:Choice>
  </mc:AlternateContent>
  <xr:revisionPtr revIDLastSave="0" documentId="10_ncr:100000_{7123F4BB-84ED-4B44-AE76-AB8EE5150896}" xr6:coauthVersionLast="31" xr6:coauthVersionMax="31" xr10:uidLastSave="{00000000-0000-0000-0000-000000000000}"/>
  <bookViews>
    <workbookView xWindow="4410" yWindow="0" windowWidth="11790" windowHeight="6615" xr2:uid="{244D19BF-D3F2-47F6-920F-0E90D811B83D}"/>
  </bookViews>
  <sheets>
    <sheet name="Graphs" sheetId="1" r:id="rId1"/>
    <sheet name="Value-Formulas" sheetId="2" r:id="rId2"/>
  </sheets>
  <definedNames>
    <definedName name="HAmaxlist">Graphs!$W$13:$W$21</definedName>
    <definedName name="HImaxlist">Graphs!$X$13:$X$21</definedName>
    <definedName name="TAmaxlist">Graphs!$U$13:$U$21</definedName>
    <definedName name="TImaxlist">Graphs!$V$13:$V$21</definedName>
    <definedName name="Wmaxlist">Graphs!$T$13:$T$21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D5" i="2" s="1"/>
  <c r="X21" i="1"/>
  <c r="W21" i="1"/>
  <c r="V21" i="1"/>
  <c r="U21" i="1"/>
  <c r="X20" i="1"/>
  <c r="W20" i="1"/>
  <c r="V20" i="1"/>
  <c r="U20" i="1"/>
  <c r="X19" i="1"/>
  <c r="W19" i="1"/>
  <c r="V19" i="1"/>
  <c r="U19" i="1"/>
  <c r="X18" i="1"/>
  <c r="W18" i="1"/>
  <c r="V18" i="1"/>
  <c r="U18" i="1"/>
  <c r="X17" i="1"/>
  <c r="W17" i="1"/>
  <c r="V17" i="1"/>
  <c r="U17" i="1"/>
  <c r="X16" i="1"/>
  <c r="W16" i="1"/>
  <c r="V16" i="1"/>
  <c r="U16" i="1"/>
  <c r="X15" i="1"/>
  <c r="W15" i="1"/>
  <c r="V15" i="1"/>
  <c r="U15" i="1"/>
  <c r="X14" i="1"/>
  <c r="W14" i="1"/>
  <c r="V14" i="1"/>
  <c r="U14" i="1"/>
  <c r="X13" i="1"/>
  <c r="W13" i="1"/>
  <c r="V13" i="1"/>
  <c r="U13" i="1"/>
  <c r="T21" i="1"/>
  <c r="T20" i="1"/>
  <c r="T19" i="1"/>
  <c r="T18" i="1"/>
  <c r="T17" i="1"/>
  <c r="T16" i="1"/>
  <c r="T15" i="1"/>
  <c r="T14" i="1"/>
  <c r="T13" i="1"/>
  <c r="B5" i="2" l="1"/>
  <c r="F5" i="2"/>
  <c r="C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E5" i="2"/>
  <c r="AI25" i="1"/>
  <c r="AJ25" i="1"/>
  <c r="AK25" i="1"/>
  <c r="AL25" i="1"/>
  <c r="AM25" i="1"/>
  <c r="AM5" i="1"/>
  <c r="AM23" i="1" s="1"/>
  <c r="AL5" i="1"/>
  <c r="AL23" i="1" s="1"/>
  <c r="AK5" i="1"/>
  <c r="AK23" i="1" s="1"/>
  <c r="AJ5" i="1"/>
  <c r="AJ19" i="1" s="1"/>
  <c r="AI5" i="1"/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D6" i="2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AL17" i="1"/>
  <c r="AL11" i="1"/>
  <c r="AL19" i="1"/>
  <c r="AL13" i="1"/>
  <c r="AL21" i="1"/>
  <c r="AL9" i="1"/>
  <c r="AL7" i="1"/>
  <c r="AL15" i="1"/>
  <c r="AK13" i="1"/>
  <c r="AK17" i="1"/>
  <c r="AK21" i="1"/>
  <c r="AK11" i="1"/>
  <c r="AK19" i="1"/>
  <c r="AK9" i="1"/>
  <c r="AK7" i="1"/>
  <c r="AK15" i="1"/>
  <c r="AJ7" i="1"/>
  <c r="AJ15" i="1"/>
  <c r="AJ23" i="1"/>
  <c r="AJ17" i="1"/>
  <c r="AJ13" i="1"/>
  <c r="AJ21" i="1"/>
  <c r="AJ9" i="1"/>
  <c r="AJ11" i="1"/>
  <c r="AM9" i="1"/>
  <c r="AM13" i="1"/>
  <c r="AM21" i="1"/>
  <c r="AM11" i="1"/>
  <c r="AM17" i="1"/>
  <c r="AM7" i="1"/>
  <c r="AM15" i="1"/>
  <c r="AM19" i="1"/>
  <c r="AI17" i="1"/>
  <c r="AI23" i="1"/>
  <c r="AI11" i="1"/>
  <c r="AI19" i="1"/>
  <c r="AI13" i="1"/>
  <c r="AI21" i="1"/>
  <c r="AI9" i="1"/>
  <c r="AI7" i="1"/>
  <c r="AI15" i="1"/>
  <c r="AG4" i="1"/>
  <c r="AF4" i="1"/>
  <c r="AE4" i="1"/>
  <c r="AD4" i="1"/>
  <c r="AC4" i="1"/>
  <c r="AB4" i="1"/>
  <c r="E2" i="2" l="1"/>
  <c r="F1" i="2"/>
  <c r="F2" i="2"/>
  <c r="C1" i="2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B1" i="2"/>
  <c r="E1" i="2"/>
  <c r="C2" i="2"/>
  <c r="B2" i="2"/>
  <c r="AB5" i="1"/>
  <c r="AF5" i="1"/>
  <c r="D2" i="2" l="1"/>
  <c r="D1" i="2"/>
  <c r="AE5" i="1"/>
  <c r="AD5" i="1"/>
  <c r="AG5" i="1"/>
  <c r="AC6" i="1"/>
  <c r="AC5" i="1"/>
  <c r="AB6" i="1"/>
  <c r="AD6" i="1" l="1"/>
  <c r="AF6" i="1"/>
  <c r="AE6" i="1"/>
  <c r="AB7" i="1"/>
  <c r="AG6" i="1"/>
  <c r="AC7" i="1" l="1"/>
  <c r="AB8" i="1"/>
  <c r="AF7" i="1"/>
  <c r="AG7" i="1"/>
  <c r="AE7" i="1"/>
  <c r="AD7" i="1"/>
  <c r="AD8" i="1" l="1"/>
  <c r="AG8" i="1"/>
  <c r="AB9" i="1"/>
  <c r="AE8" i="1"/>
  <c r="AF8" i="1"/>
  <c r="AC8" i="1"/>
  <c r="AE9" i="1" l="1"/>
  <c r="AC9" i="1"/>
  <c r="AG9" i="1"/>
  <c r="AF9" i="1"/>
  <c r="AB10" i="1"/>
  <c r="AD9" i="1"/>
  <c r="AD10" i="1" l="1"/>
  <c r="AC10" i="1"/>
  <c r="AF10" i="1"/>
  <c r="AB11" i="1"/>
  <c r="AG10" i="1"/>
  <c r="AE10" i="1"/>
  <c r="AE11" i="1" l="1"/>
  <c r="AB12" i="1"/>
  <c r="AC11" i="1"/>
  <c r="AG11" i="1"/>
  <c r="AF11" i="1"/>
  <c r="AD11" i="1"/>
  <c r="AD12" i="1" l="1"/>
  <c r="AG12" i="1"/>
  <c r="AB13" i="1"/>
  <c r="AF12" i="1"/>
  <c r="AC12" i="1"/>
  <c r="AE12" i="1"/>
  <c r="AE13" i="1" l="1"/>
  <c r="AF13" i="1"/>
  <c r="AG13" i="1"/>
  <c r="AC13" i="1"/>
  <c r="AB14" i="1"/>
  <c r="AD13" i="1"/>
  <c r="AD14" i="1" l="1"/>
  <c r="AC14" i="1"/>
  <c r="AF14" i="1"/>
  <c r="AB15" i="1"/>
  <c r="AG14" i="1"/>
  <c r="AE14" i="1"/>
  <c r="AC15" i="1" l="1"/>
  <c r="AE15" i="1"/>
  <c r="AB16" i="1"/>
  <c r="AG15" i="1"/>
  <c r="AF15" i="1"/>
  <c r="AD15" i="1"/>
  <c r="AG16" i="1" l="1"/>
  <c r="AD16" i="1"/>
  <c r="AE16" i="1"/>
  <c r="AF16" i="1"/>
  <c r="AB17" i="1"/>
  <c r="AC16" i="1"/>
  <c r="AF17" i="1" l="1"/>
  <c r="AD17" i="1"/>
  <c r="AC17" i="1"/>
  <c r="AB18" i="1"/>
  <c r="AE17" i="1"/>
  <c r="AG17" i="1"/>
  <c r="AG18" i="1" l="1"/>
  <c r="AB19" i="1"/>
  <c r="AD18" i="1"/>
  <c r="AE18" i="1"/>
  <c r="AC18" i="1"/>
  <c r="AF18" i="1"/>
  <c r="AE19" i="1" l="1"/>
  <c r="AB20" i="1"/>
  <c r="AF19" i="1"/>
  <c r="AC19" i="1"/>
  <c r="AD19" i="1"/>
  <c r="AG19" i="1"/>
  <c r="AC20" i="1" l="1"/>
  <c r="AB21" i="1"/>
  <c r="AG20" i="1"/>
  <c r="AD20" i="1"/>
  <c r="AF20" i="1"/>
  <c r="AE20" i="1"/>
  <c r="AE21" i="1" l="1"/>
  <c r="AD21" i="1"/>
  <c r="AB22" i="1"/>
  <c r="AF21" i="1"/>
  <c r="AG21" i="1"/>
  <c r="AC21" i="1"/>
  <c r="AF22" i="1" l="1"/>
  <c r="AD22" i="1"/>
  <c r="AC22" i="1"/>
  <c r="AG22" i="1"/>
  <c r="AB23" i="1"/>
  <c r="AE22" i="1"/>
  <c r="AB24" i="1" l="1"/>
  <c r="AE23" i="1"/>
  <c r="AG23" i="1"/>
  <c r="AD23" i="1"/>
  <c r="AC23" i="1"/>
  <c r="AF23" i="1"/>
  <c r="AF24" i="1" l="1"/>
  <c r="AD24" i="1"/>
  <c r="AE24" i="1"/>
  <c r="AC24" i="1"/>
  <c r="AG24" i="1"/>
  <c r="AB25" i="1"/>
  <c r="AC25" i="1" l="1"/>
  <c r="AD25" i="1"/>
  <c r="AB26" i="1"/>
  <c r="AG25" i="1"/>
  <c r="AE25" i="1"/>
  <c r="AF25" i="1"/>
  <c r="AF26" i="1" l="1"/>
  <c r="AG26" i="1"/>
  <c r="AD26" i="1"/>
  <c r="AE26" i="1"/>
  <c r="AB27" i="1"/>
  <c r="AC26" i="1"/>
  <c r="AC27" i="1" l="1"/>
  <c r="AE27" i="1"/>
  <c r="AG27" i="1"/>
  <c r="AB28" i="1"/>
  <c r="AD27" i="1"/>
  <c r="AF27" i="1"/>
  <c r="AE28" i="1" l="1"/>
  <c r="AF28" i="1"/>
  <c r="AB29" i="1"/>
  <c r="AD28" i="1"/>
  <c r="AG28" i="1"/>
  <c r="AC28" i="1"/>
  <c r="AC29" i="1" l="1"/>
  <c r="AD29" i="1"/>
  <c r="AF29" i="1"/>
  <c r="AG29" i="1"/>
  <c r="AB30" i="1"/>
  <c r="AE29" i="1"/>
  <c r="AG30" i="1" l="1"/>
  <c r="AD30" i="1"/>
  <c r="AE30" i="1"/>
  <c r="AB31" i="1"/>
  <c r="AF30" i="1"/>
  <c r="AC30" i="1"/>
  <c r="AC31" i="1" l="1"/>
  <c r="AB32" i="1"/>
  <c r="AD31" i="1"/>
  <c r="AF31" i="1"/>
  <c r="AE31" i="1"/>
  <c r="AG31" i="1"/>
  <c r="AF32" i="1" l="1"/>
  <c r="AB33" i="1"/>
  <c r="AG32" i="1"/>
  <c r="AE32" i="1"/>
  <c r="AD32" i="1"/>
  <c r="AC32" i="1"/>
  <c r="AE33" i="1" l="1"/>
  <c r="AB34" i="1"/>
  <c r="AC33" i="1"/>
  <c r="AD33" i="1"/>
  <c r="AG33" i="1"/>
  <c r="AF33" i="1"/>
  <c r="AF34" i="1" l="1"/>
  <c r="AD34" i="1"/>
  <c r="AB35" i="1"/>
  <c r="AG34" i="1"/>
  <c r="AC34" i="1"/>
  <c r="AE34" i="1"/>
  <c r="AG35" i="1" l="1"/>
  <c r="AD35" i="1"/>
  <c r="AE35" i="1"/>
  <c r="AC35" i="1"/>
  <c r="AB36" i="1"/>
  <c r="AF35" i="1"/>
  <c r="AF36" i="1" l="1"/>
  <c r="AC36" i="1"/>
  <c r="AD36" i="1"/>
  <c r="AB37" i="1"/>
  <c r="AE36" i="1"/>
  <c r="AG36" i="1"/>
  <c r="AC37" i="1" l="1"/>
  <c r="AG37" i="1"/>
  <c r="AB38" i="1"/>
  <c r="AE37" i="1"/>
  <c r="AD37" i="1"/>
  <c r="AF37" i="1"/>
  <c r="AE38" i="1" l="1"/>
  <c r="AF38" i="1"/>
  <c r="AG38" i="1"/>
  <c r="AD38" i="1"/>
  <c r="AB39" i="1"/>
  <c r="AC38" i="1"/>
  <c r="AC39" i="1" l="1"/>
  <c r="AF39" i="1"/>
  <c r="AD39" i="1"/>
  <c r="AB40" i="1"/>
  <c r="AG39" i="1"/>
  <c r="AE39" i="1"/>
  <c r="AE40" i="1" l="1"/>
  <c r="AB41" i="1"/>
  <c r="AF40" i="1"/>
  <c r="AG40" i="1"/>
  <c r="AD40" i="1"/>
  <c r="AC40" i="1"/>
  <c r="AC41" i="1" l="1"/>
  <c r="AG41" i="1"/>
  <c r="AB42" i="1"/>
  <c r="AD41" i="1"/>
  <c r="AF41" i="1"/>
  <c r="AE41" i="1"/>
  <c r="AD42" i="1" l="1"/>
  <c r="AG42" i="1"/>
  <c r="AE42" i="1"/>
  <c r="AF42" i="1"/>
  <c r="AB43" i="1"/>
  <c r="AC42" i="1"/>
  <c r="AC43" i="1" l="1"/>
  <c r="AG43" i="1"/>
  <c r="AF43" i="1"/>
  <c r="AB44" i="1"/>
  <c r="AE43" i="1"/>
  <c r="AD43" i="1"/>
  <c r="AD44" i="1" l="1"/>
  <c r="AB45" i="1"/>
  <c r="AG44" i="1"/>
  <c r="AE44" i="1"/>
  <c r="AF44" i="1"/>
  <c r="AC44" i="1"/>
  <c r="AE45" i="1" l="1"/>
  <c r="AB46" i="1"/>
  <c r="AC45" i="1"/>
  <c r="AF45" i="1"/>
  <c r="AG45" i="1"/>
  <c r="AD45" i="1"/>
  <c r="AD46" i="1" l="1"/>
  <c r="AF46" i="1"/>
  <c r="AB47" i="1"/>
  <c r="AG46" i="1"/>
  <c r="AC46" i="1"/>
  <c r="AE46" i="1"/>
  <c r="AF47" i="1" l="1"/>
  <c r="AE47" i="1"/>
  <c r="AG47" i="1"/>
  <c r="AC47" i="1"/>
  <c r="AB48" i="1"/>
  <c r="AD47" i="1"/>
  <c r="AD48" i="1" l="1"/>
  <c r="AE48" i="1"/>
  <c r="AC48" i="1"/>
  <c r="AB49" i="1"/>
  <c r="AG48" i="1"/>
  <c r="AF48" i="1"/>
  <c r="AE49" i="1" l="1"/>
  <c r="AF49" i="1"/>
  <c r="AB50" i="1"/>
  <c r="AG49" i="1"/>
  <c r="AC49" i="1"/>
  <c r="AD49" i="1"/>
  <c r="AG50" i="1" l="1"/>
  <c r="AF50" i="1"/>
  <c r="AD50" i="1"/>
  <c r="AC50" i="1"/>
  <c r="AB51" i="1"/>
  <c r="AE50" i="1"/>
  <c r="AE51" i="1" l="1"/>
  <c r="AF51" i="1"/>
  <c r="AC51" i="1"/>
  <c r="AB52" i="1"/>
  <c r="AD51" i="1"/>
  <c r="AG51" i="1"/>
  <c r="AB53" i="1" l="1"/>
  <c r="AF52" i="1"/>
  <c r="AG52" i="1"/>
  <c r="AD52" i="1"/>
  <c r="AC52" i="1"/>
  <c r="AE52" i="1"/>
  <c r="AF53" i="1" l="1"/>
  <c r="AE53" i="1"/>
  <c r="AD53" i="1"/>
  <c r="AC53" i="1"/>
  <c r="AG53" i="1"/>
  <c r="AB54" i="1"/>
  <c r="AB55" i="1" l="1"/>
  <c r="AE54" i="1"/>
  <c r="AC54" i="1"/>
  <c r="AG54" i="1"/>
  <c r="AD54" i="1"/>
  <c r="AF54" i="1"/>
  <c r="AE55" i="1" l="1"/>
  <c r="AF55" i="1"/>
  <c r="AG55" i="1"/>
  <c r="AD55" i="1"/>
  <c r="AC55" i="1"/>
  <c r="AB56" i="1"/>
  <c r="AB57" i="1" l="1"/>
  <c r="AD56" i="1"/>
  <c r="AF56" i="1"/>
  <c r="AC56" i="1"/>
  <c r="AG56" i="1"/>
  <c r="AE56" i="1"/>
  <c r="AC57" i="1" l="1"/>
  <c r="AD57" i="1"/>
  <c r="AE57" i="1"/>
  <c r="AG57" i="1"/>
  <c r="AF57" i="1"/>
  <c r="AB58" i="1"/>
  <c r="AG58" i="1" l="1"/>
  <c r="AD58" i="1"/>
  <c r="AB59" i="1"/>
  <c r="AF58" i="1"/>
  <c r="AE58" i="1"/>
  <c r="AC58" i="1"/>
  <c r="AF59" i="1" l="1"/>
  <c r="AD59" i="1"/>
  <c r="AC59" i="1"/>
  <c r="AE59" i="1"/>
  <c r="AB60" i="1"/>
  <c r="AG59" i="1"/>
  <c r="AE60" i="1" l="1"/>
  <c r="AD60" i="1"/>
  <c r="AG60" i="1"/>
  <c r="AB61" i="1"/>
  <c r="AC60" i="1"/>
  <c r="AF60" i="1"/>
  <c r="AF61" i="1" l="1"/>
  <c r="AB62" i="1"/>
  <c r="AD61" i="1"/>
  <c r="AC61" i="1"/>
  <c r="AG61" i="1"/>
  <c r="AE61" i="1"/>
  <c r="AC62" i="1" l="1"/>
  <c r="AB63" i="1"/>
  <c r="AE62" i="1"/>
  <c r="AG62" i="1"/>
  <c r="AD62" i="1"/>
  <c r="AF62" i="1"/>
  <c r="AG63" i="1" l="1"/>
  <c r="AB64" i="1"/>
  <c r="AF63" i="1"/>
  <c r="AD63" i="1"/>
  <c r="AE63" i="1"/>
  <c r="AC63" i="1"/>
  <c r="AC64" i="1" l="1"/>
  <c r="AD64" i="1"/>
  <c r="AB65" i="1"/>
  <c r="AE64" i="1"/>
  <c r="AF64" i="1"/>
  <c r="AG64" i="1"/>
  <c r="AE65" i="1" l="1"/>
  <c r="AD65" i="1"/>
  <c r="AG65" i="1"/>
  <c r="AF65" i="1"/>
  <c r="AB66" i="1"/>
  <c r="AC65" i="1"/>
  <c r="AF66" i="1" l="1"/>
  <c r="AD66" i="1"/>
  <c r="AC66" i="1"/>
  <c r="AB67" i="1"/>
  <c r="AG66" i="1"/>
  <c r="AE66" i="1"/>
  <c r="AE67" i="1" l="1"/>
  <c r="AB68" i="1"/>
  <c r="AD67" i="1"/>
  <c r="AG67" i="1"/>
  <c r="AC67" i="1"/>
  <c r="AF67" i="1"/>
  <c r="AG68" i="1" l="1"/>
  <c r="AB69" i="1"/>
  <c r="AF68" i="1"/>
  <c r="AC68" i="1"/>
  <c r="AD68" i="1"/>
  <c r="AE68" i="1"/>
  <c r="AC69" i="1" l="1"/>
  <c r="AB70" i="1"/>
  <c r="AE69" i="1"/>
  <c r="AD69" i="1"/>
  <c r="AF69" i="1"/>
  <c r="AG69" i="1"/>
  <c r="AG70" i="1" l="1"/>
  <c r="AD70" i="1"/>
  <c r="AB71" i="1"/>
  <c r="AF70" i="1"/>
  <c r="AE70" i="1"/>
  <c r="AC70" i="1"/>
  <c r="AF71" i="1" l="1"/>
  <c r="AD71" i="1"/>
  <c r="AC71" i="1"/>
  <c r="AE71" i="1"/>
  <c r="AB72" i="1"/>
  <c r="AG71" i="1"/>
  <c r="AE72" i="1" l="1"/>
  <c r="AD72" i="1"/>
  <c r="AG72" i="1"/>
  <c r="AB73" i="1"/>
  <c r="AC72" i="1"/>
  <c r="AF72" i="1"/>
  <c r="AF73" i="1" l="1"/>
  <c r="AB74" i="1"/>
  <c r="AD73" i="1"/>
  <c r="AC73" i="1"/>
  <c r="AG73" i="1"/>
  <c r="AE73" i="1"/>
  <c r="AC74" i="1" l="1"/>
  <c r="AB75" i="1"/>
  <c r="AE74" i="1"/>
  <c r="AG74" i="1"/>
  <c r="AD74" i="1"/>
  <c r="AF74" i="1"/>
  <c r="AG75" i="1" l="1"/>
  <c r="AB76" i="1"/>
  <c r="AF75" i="1"/>
  <c r="AD75" i="1"/>
  <c r="AE75" i="1"/>
  <c r="AC75" i="1"/>
  <c r="AC76" i="1" l="1"/>
  <c r="AD76" i="1"/>
  <c r="AB77" i="1"/>
  <c r="AE76" i="1"/>
  <c r="AF76" i="1"/>
  <c r="AG76" i="1"/>
  <c r="AE77" i="1" l="1"/>
  <c r="AD77" i="1"/>
  <c r="AG77" i="1"/>
  <c r="AF77" i="1"/>
  <c r="AB78" i="1"/>
  <c r="AC77" i="1"/>
  <c r="AF78" i="1" l="1"/>
  <c r="AD78" i="1"/>
  <c r="AC78" i="1"/>
  <c r="AB79" i="1"/>
  <c r="AG78" i="1"/>
  <c r="AE78" i="1"/>
  <c r="AE79" i="1" l="1"/>
  <c r="AB80" i="1"/>
  <c r="AD79" i="1"/>
  <c r="AG79" i="1"/>
  <c r="AC79" i="1"/>
  <c r="AF79" i="1"/>
  <c r="AG80" i="1" l="1"/>
  <c r="AB81" i="1"/>
  <c r="AF80" i="1"/>
  <c r="AC80" i="1"/>
  <c r="AD80" i="1"/>
  <c r="AE80" i="1"/>
  <c r="AC81" i="1" l="1"/>
  <c r="AB82" i="1"/>
  <c r="AE81" i="1"/>
  <c r="AD81" i="1"/>
  <c r="AF81" i="1"/>
  <c r="AG81" i="1"/>
  <c r="AG82" i="1" l="1"/>
  <c r="AD82" i="1"/>
  <c r="AB83" i="1"/>
  <c r="AF82" i="1"/>
  <c r="AE82" i="1"/>
  <c r="AC82" i="1"/>
  <c r="AF83" i="1" l="1"/>
  <c r="AD83" i="1"/>
  <c r="AC83" i="1"/>
  <c r="AE83" i="1"/>
  <c r="AB84" i="1"/>
  <c r="AG83" i="1"/>
  <c r="AG84" i="1" l="1"/>
  <c r="AD84" i="1"/>
  <c r="AE84" i="1"/>
  <c r="AB85" i="1"/>
  <c r="AC84" i="1"/>
  <c r="AF84" i="1"/>
  <c r="AE85" i="1" l="1"/>
  <c r="AF85" i="1"/>
  <c r="AB86" i="1"/>
  <c r="AD85" i="1"/>
  <c r="AC85" i="1"/>
  <c r="AG85" i="1"/>
  <c r="AD86" i="1" l="1"/>
  <c r="AF86" i="1"/>
  <c r="AG86" i="1"/>
  <c r="AC86" i="1"/>
  <c r="AB87" i="1"/>
  <c r="AE86" i="1"/>
  <c r="AE87" i="1" l="1"/>
  <c r="AF87" i="1"/>
  <c r="AC87" i="1"/>
  <c r="AB88" i="1"/>
  <c r="AG87" i="1"/>
  <c r="AD87" i="1"/>
  <c r="AD88" i="1" l="1"/>
  <c r="AB89" i="1"/>
  <c r="AF88" i="1"/>
  <c r="AG88" i="1"/>
  <c r="AC88" i="1"/>
  <c r="AE88" i="1"/>
  <c r="AG89" i="1" l="1"/>
  <c r="AB90" i="1"/>
  <c r="AE89" i="1"/>
  <c r="AC89" i="1"/>
  <c r="AF89" i="1"/>
  <c r="AD89" i="1"/>
  <c r="AD90" i="1" l="1"/>
  <c r="AC90" i="1"/>
  <c r="AB91" i="1"/>
  <c r="AF90" i="1"/>
  <c r="AE90" i="1"/>
  <c r="AG90" i="1"/>
  <c r="AF91" i="1" l="1"/>
  <c r="AG91" i="1"/>
  <c r="AC91" i="1"/>
  <c r="AE91" i="1"/>
  <c r="AB92" i="1"/>
  <c r="AD91" i="1"/>
  <c r="AD92" i="1" l="1"/>
  <c r="AG92" i="1"/>
  <c r="AE92" i="1"/>
  <c r="AB93" i="1"/>
  <c r="AC92" i="1"/>
  <c r="AF92" i="1"/>
  <c r="AF93" i="1" l="1"/>
  <c r="AB94" i="1"/>
  <c r="AG93" i="1"/>
  <c r="AC93" i="1"/>
  <c r="AE93" i="1"/>
  <c r="AD93" i="1"/>
  <c r="AD94" i="1" l="1"/>
  <c r="AC94" i="1"/>
  <c r="AB95" i="1"/>
  <c r="AE94" i="1"/>
  <c r="AG94" i="1"/>
  <c r="AF94" i="1"/>
  <c r="AF95" i="1" l="1"/>
  <c r="AC95" i="1"/>
  <c r="AE95" i="1"/>
  <c r="AG95" i="1"/>
  <c r="AB96" i="1"/>
  <c r="AD95" i="1"/>
  <c r="AD96" i="1" l="1"/>
  <c r="AG96" i="1"/>
  <c r="AC96" i="1"/>
  <c r="AB97" i="1"/>
  <c r="AE96" i="1"/>
  <c r="AF96" i="1"/>
  <c r="AF97" i="1" l="1"/>
  <c r="AB98" i="1"/>
  <c r="AG97" i="1"/>
  <c r="AE97" i="1"/>
  <c r="AC97" i="1"/>
  <c r="AD97" i="1"/>
  <c r="AE98" i="1" l="1"/>
  <c r="AB99" i="1"/>
  <c r="AD98" i="1"/>
  <c r="AC98" i="1"/>
  <c r="AG98" i="1"/>
  <c r="AF98" i="1"/>
  <c r="AF99" i="1" l="1"/>
  <c r="AC99" i="1"/>
  <c r="AB100" i="1"/>
  <c r="AG99" i="1"/>
  <c r="AD99" i="1"/>
  <c r="AE99" i="1"/>
  <c r="AE100" i="1" l="1"/>
  <c r="AC100" i="1"/>
  <c r="AG100" i="1"/>
  <c r="AD100" i="1"/>
  <c r="AB101" i="1"/>
  <c r="AF100" i="1"/>
  <c r="AF101" i="1" l="1"/>
  <c r="AC101" i="1"/>
  <c r="AD101" i="1"/>
  <c r="AB103" i="1"/>
  <c r="AB102" i="1"/>
  <c r="AG101" i="1"/>
  <c r="AE101" i="1"/>
  <c r="B2" i="1" l="1"/>
  <c r="AC102" i="1"/>
  <c r="AE102" i="1"/>
  <c r="AG102" i="1"/>
  <c r="AD102" i="1"/>
  <c r="AF102" i="1"/>
  <c r="AF103" i="1" l="1"/>
  <c r="E2" i="1"/>
  <c r="E1" i="1"/>
  <c r="AD103" i="1"/>
  <c r="C2" i="1"/>
  <c r="C1" i="1"/>
  <c r="AE103" i="1"/>
  <c r="D1" i="1"/>
  <c r="D2" i="1"/>
  <c r="AG103" i="1"/>
  <c r="F1" i="1"/>
  <c r="F2" i="1"/>
  <c r="AC103" i="1"/>
  <c r="B1" i="1"/>
</calcChain>
</file>

<file path=xl/sharedStrings.xml><?xml version="1.0" encoding="utf-8"?>
<sst xmlns="http://schemas.openxmlformats.org/spreadsheetml/2006/main" count="49" uniqueCount="21">
  <si>
    <t>Date</t>
  </si>
  <si>
    <t>Weight</t>
  </si>
  <si>
    <t>Temp-A</t>
  </si>
  <si>
    <t>Temp-I</t>
  </si>
  <si>
    <t>Humi-A</t>
  </si>
  <si>
    <t>Humi-I</t>
  </si>
  <si>
    <t>Graphs</t>
  </si>
  <si>
    <t>Scale</t>
  </si>
  <si>
    <t>min</t>
  </si>
  <si>
    <t>max</t>
  </si>
  <si>
    <t>Min</t>
  </si>
  <si>
    <t>Max</t>
  </si>
  <si>
    <t>Alle Werte auf einen Bereich von 0-1 normiert nach Vorgabe der min/max Werte aus Spalten S und T</t>
  </si>
  <si>
    <t>Zoom oder Skalen Werte</t>
  </si>
  <si>
    <t>W</t>
  </si>
  <si>
    <t>T-A</t>
  </si>
  <si>
    <t>T-I</t>
  </si>
  <si>
    <t>H-A</t>
  </si>
  <si>
    <t>H-I</t>
  </si>
  <si>
    <t>Log Scales</t>
  </si>
  <si>
    <t>Humi-B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</si>
</sst>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Weight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Graphs!$A$4:$A$103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Graphs!$B$4:$B$103</c:f>
              <c:numCache>
                <c:formatCode>0.0</c:formatCode>
                <c:ptCount val="100"/>
                <c:pt idx="0">
                  <c:v>20</c:v>
                </c:pt>
                <c:pt idx="1">
                  <c:v>19.912373936738049</c:v>
                </c:pt>
                <c:pt idx="2">
                  <c:v>19.554985181510965</c:v>
                </c:pt>
                <c:pt idx="3">
                  <c:v>19.544997453681784</c:v>
                </c:pt>
                <c:pt idx="4">
                  <c:v>19.427062816352926</c:v>
                </c:pt>
                <c:pt idx="5">
                  <c:v>19.088015479233899</c:v>
                </c:pt>
                <c:pt idx="6">
                  <c:v>19.326854273165733</c:v>
                </c:pt>
                <c:pt idx="7">
                  <c:v>19.38747940750239</c:v>
                </c:pt>
                <c:pt idx="8">
                  <c:v>19.436668827170706</c:v>
                </c:pt>
                <c:pt idx="9">
                  <c:v>19.494789664573698</c:v>
                </c:pt>
                <c:pt idx="10">
                  <c:v>19.850226811653556</c:v>
                </c:pt>
                <c:pt idx="11">
                  <c:v>20.262738388485776</c:v>
                </c:pt>
                <c:pt idx="12">
                  <c:v>20.705287918810846</c:v>
                </c:pt>
                <c:pt idx="13">
                  <c:v>20.374672677688878</c:v>
                </c:pt>
                <c:pt idx="14">
                  <c:v>20.269633851671145</c:v>
                </c:pt>
                <c:pt idx="15">
                  <c:v>20.018343828942896</c:v>
                </c:pt>
                <c:pt idx="16">
                  <c:v>19.663354428243835</c:v>
                </c:pt>
                <c:pt idx="17">
                  <c:v>19.395646851084074</c:v>
                </c:pt>
                <c:pt idx="18">
                  <c:v>18.993344575208742</c:v>
                </c:pt>
                <c:pt idx="19">
                  <c:v>18.677186453810975</c:v>
                </c:pt>
                <c:pt idx="20">
                  <c:v>18.828908144531432</c:v>
                </c:pt>
                <c:pt idx="21">
                  <c:v>19.111203076010412</c:v>
                </c:pt>
                <c:pt idx="22">
                  <c:v>19.36579529783852</c:v>
                </c:pt>
                <c:pt idx="23">
                  <c:v>19.755513318429337</c:v>
                </c:pt>
                <c:pt idx="24">
                  <c:v>19.926855142605824</c:v>
                </c:pt>
                <c:pt idx="25">
                  <c:v>20.418780924012047</c:v>
                </c:pt>
                <c:pt idx="26">
                  <c:v>20.651284031938751</c:v>
                </c:pt>
                <c:pt idx="27">
                  <c:v>20.555097684175493</c:v>
                </c:pt>
                <c:pt idx="28">
                  <c:v>20.347487748843115</c:v>
                </c:pt>
                <c:pt idx="29">
                  <c:v>19.974775760834273</c:v>
                </c:pt>
                <c:pt idx="30">
                  <c:v>19.793908495815899</c:v>
                </c:pt>
                <c:pt idx="31">
                  <c:v>18.937801073846561</c:v>
                </c:pt>
                <c:pt idx="32">
                  <c:v>18.195212708352898</c:v>
                </c:pt>
                <c:pt idx="33">
                  <c:v>17.470627558694591</c:v>
                </c:pt>
                <c:pt idx="34">
                  <c:v>18.131092895670847</c:v>
                </c:pt>
                <c:pt idx="35">
                  <c:v>18.514376546825471</c:v>
                </c:pt>
                <c:pt idx="36">
                  <c:v>18.632593097517521</c:v>
                </c:pt>
                <c:pt idx="37">
                  <c:v>18.829521917562534</c:v>
                </c:pt>
                <c:pt idx="38">
                  <c:v>19.203687326493853</c:v>
                </c:pt>
                <c:pt idx="39">
                  <c:v>20.142108548912809</c:v>
                </c:pt>
                <c:pt idx="40">
                  <c:v>20.75806779454652</c:v>
                </c:pt>
                <c:pt idx="41">
                  <c:v>20.669017196886976</c:v>
                </c:pt>
                <c:pt idx="42">
                  <c:v>20.095076903032872</c:v>
                </c:pt>
                <c:pt idx="43">
                  <c:v>20.094241307261825</c:v>
                </c:pt>
                <c:pt idx="44">
                  <c:v>19.904760683449357</c:v>
                </c:pt>
                <c:pt idx="45">
                  <c:v>19.885816975384568</c:v>
                </c:pt>
                <c:pt idx="46">
                  <c:v>19.343052808316891</c:v>
                </c:pt>
                <c:pt idx="47">
                  <c:v>19.000144625612105</c:v>
                </c:pt>
                <c:pt idx="48">
                  <c:v>19.054225352612878</c:v>
                </c:pt>
                <c:pt idx="49">
                  <c:v>19.636491612721922</c:v>
                </c:pt>
                <c:pt idx="50">
                  <c:v>20.595275002585431</c:v>
                </c:pt>
                <c:pt idx="51">
                  <c:v>20.988183440612563</c:v>
                </c:pt>
                <c:pt idx="52">
                  <c:v>21.281455567047903</c:v>
                </c:pt>
                <c:pt idx="53">
                  <c:v>21.39107955214617</c:v>
                </c:pt>
                <c:pt idx="54">
                  <c:v>21.849084596311382</c:v>
                </c:pt>
                <c:pt idx="55">
                  <c:v>21.590913765070109</c:v>
                </c:pt>
                <c:pt idx="56">
                  <c:v>20.595206857185008</c:v>
                </c:pt>
                <c:pt idx="57">
                  <c:v>20.301201190639006</c:v>
                </c:pt>
                <c:pt idx="58">
                  <c:v>19.853229973480591</c:v>
                </c:pt>
                <c:pt idx="59">
                  <c:v>19.027882139963101</c:v>
                </c:pt>
                <c:pt idx="60">
                  <c:v>17.889246228314228</c:v>
                </c:pt>
                <c:pt idx="61">
                  <c:v>17.540521128433799</c:v>
                </c:pt>
                <c:pt idx="62">
                  <c:v>18.809100169243933</c:v>
                </c:pt>
                <c:pt idx="63">
                  <c:v>19.937845796189443</c:v>
                </c:pt>
                <c:pt idx="64">
                  <c:v>20.191910999815558</c:v>
                </c:pt>
                <c:pt idx="65">
                  <c:v>20.8266379104798</c:v>
                </c:pt>
                <c:pt idx="66">
                  <c:v>20.95225602898477</c:v>
                </c:pt>
                <c:pt idx="67">
                  <c:v>22.104711681515194</c:v>
                </c:pt>
                <c:pt idx="68">
                  <c:v>22.29502745850257</c:v>
                </c:pt>
                <c:pt idx="69">
                  <c:v>21.983911620326658</c:v>
                </c:pt>
                <c:pt idx="70">
                  <c:v>20.953616010166787</c:v>
                </c:pt>
                <c:pt idx="71">
                  <c:v>19.734916490393079</c:v>
                </c:pt>
                <c:pt idx="72">
                  <c:v>18.411602849733359</c:v>
                </c:pt>
                <c:pt idx="73">
                  <c:v>17.810270377268463</c:v>
                </c:pt>
                <c:pt idx="74">
                  <c:v>16.746820986060996</c:v>
                </c:pt>
                <c:pt idx="75">
                  <c:v>16.089218287614042</c:v>
                </c:pt>
                <c:pt idx="76">
                  <c:v>16.368854946309632</c:v>
                </c:pt>
                <c:pt idx="77">
                  <c:v>17.552711732553721</c:v>
                </c:pt>
                <c:pt idx="78">
                  <c:v>18.966428191471817</c:v>
                </c:pt>
                <c:pt idx="79">
                  <c:v>19.631666867209532</c:v>
                </c:pt>
                <c:pt idx="80">
                  <c:v>20.746658610035283</c:v>
                </c:pt>
                <c:pt idx="81">
                  <c:v>21.88118609717479</c:v>
                </c:pt>
                <c:pt idx="82">
                  <c:v>22.543388119357175</c:v>
                </c:pt>
                <c:pt idx="83">
                  <c:v>22.100447912971873</c:v>
                </c:pt>
                <c:pt idx="84">
                  <c:v>20.681851253183115</c:v>
                </c:pt>
                <c:pt idx="85">
                  <c:v>19.526967337873252</c:v>
                </c:pt>
                <c:pt idx="86">
                  <c:v>18.423181854540893</c:v>
                </c:pt>
                <c:pt idx="87">
                  <c:v>17.151342687303309</c:v>
                </c:pt>
                <c:pt idx="88">
                  <c:v>16.076489528515101</c:v>
                </c:pt>
                <c:pt idx="89">
                  <c:v>15.543409315445752</c:v>
                </c:pt>
                <c:pt idx="90">
                  <c:v>16.488822214162106</c:v>
                </c:pt>
                <c:pt idx="91">
                  <c:v>16.965403429339531</c:v>
                </c:pt>
                <c:pt idx="92">
                  <c:v>18.642297224814893</c:v>
                </c:pt>
                <c:pt idx="93">
                  <c:v>19.030469783850535</c:v>
                </c:pt>
                <c:pt idx="94">
                  <c:v>20.6895564121665</c:v>
                </c:pt>
                <c:pt idx="95">
                  <c:v>21.799645400124454</c:v>
                </c:pt>
                <c:pt idx="96">
                  <c:v>23.645532302390794</c:v>
                </c:pt>
                <c:pt idx="97">
                  <c:v>22.119675289995939</c:v>
                </c:pt>
                <c:pt idx="98">
                  <c:v>20.259847527954779</c:v>
                </c:pt>
                <c:pt idx="99">
                  <c:v>19.578485876690401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D-4D88-9839-F2B1E0861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455336"/>
        <c:axId val="497455992"/>
      </c:lineChart>
      <c:dateAx>
        <c:axId val="49745533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455992"/>
        <c:crosses val="autoZero"/>
        <c:auto val="1"/>
        <c:lblOffset val="100"/>
        <c:baseTimeUnit val="days"/>
      </c:dateAx>
      <c:valAx>
        <c:axId val="49745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45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Graphs!$C$3</c:f>
              <c:strCache>
                <c:ptCount val="1"/>
                <c:pt idx="0">
                  <c:v>Temp-A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Graphs!$A$4:$A$103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Graphs!$C$4:$C$103</c:f>
              <c:numCache>
                <c:formatCode>0.0</c:formatCode>
                <c:ptCount val="100"/>
                <c:pt idx="0" formatCode="General">
                  <c:v>10</c:v>
                </c:pt>
                <c:pt idx="1">
                  <c:v>10.122086923069977</c:v>
                </c:pt>
                <c:pt idx="2">
                  <c:v>10.250034621087895</c:v>
                </c:pt>
                <c:pt idx="3">
                  <c:v>10.478020156102863</c:v>
                </c:pt>
                <c:pt idx="4">
                  <c:v>10.56248715927706</c:v>
                </c:pt>
                <c:pt idx="5">
                  <c:v>10.598849842268125</c:v>
                </c:pt>
                <c:pt idx="6">
                  <c:v>10.746494087605388</c:v>
                </c:pt>
                <c:pt idx="7">
                  <c:v>10.876767031075804</c:v>
                </c:pt>
                <c:pt idx="8">
                  <c:v>11.087777260870499</c:v>
                </c:pt>
                <c:pt idx="9">
                  <c:v>11.24236416417096</c:v>
                </c:pt>
                <c:pt idx="10">
                  <c:v>11.385861252204771</c:v>
                </c:pt>
                <c:pt idx="11">
                  <c:v>11.528188249231162</c:v>
                </c:pt>
                <c:pt idx="12">
                  <c:v>11.642139253163188</c:v>
                </c:pt>
                <c:pt idx="13">
                  <c:v>11.81559282884527</c:v>
                </c:pt>
                <c:pt idx="14">
                  <c:v>11.890086695711664</c:v>
                </c:pt>
                <c:pt idx="15">
                  <c:v>12.114413028149855</c:v>
                </c:pt>
                <c:pt idx="16">
                  <c:v>12.250106310449251</c:v>
                </c:pt>
                <c:pt idx="17">
                  <c:v>12.443033605055538</c:v>
                </c:pt>
                <c:pt idx="18">
                  <c:v>12.538999727548358</c:v>
                </c:pt>
                <c:pt idx="19">
                  <c:v>12.556449576588252</c:v>
                </c:pt>
                <c:pt idx="20">
                  <c:v>12.761825644346825</c:v>
                </c:pt>
                <c:pt idx="21">
                  <c:v>12.945439879612026</c:v>
                </c:pt>
                <c:pt idx="22">
                  <c:v>13.185187522317005</c:v>
                </c:pt>
                <c:pt idx="23">
                  <c:v>13.197444109259891</c:v>
                </c:pt>
                <c:pt idx="24">
                  <c:v>13.42016056022881</c:v>
                </c:pt>
                <c:pt idx="25">
                  <c:v>13.454921171001198</c:v>
                </c:pt>
                <c:pt idx="26">
                  <c:v>13.551653868836343</c:v>
                </c:pt>
                <c:pt idx="27">
                  <c:v>13.625535606322179</c:v>
                </c:pt>
                <c:pt idx="28">
                  <c:v>13.775070607817579</c:v>
                </c:pt>
                <c:pt idx="29">
                  <c:v>14.023667341042547</c:v>
                </c:pt>
                <c:pt idx="30">
                  <c:v>14.044553888067803</c:v>
                </c:pt>
                <c:pt idx="31">
                  <c:v>14.057937265047746</c:v>
                </c:pt>
                <c:pt idx="32">
                  <c:v>14.141268943708324</c:v>
                </c:pt>
                <c:pt idx="33">
                  <c:v>14.422634444411047</c:v>
                </c:pt>
                <c:pt idx="34">
                  <c:v>14.837548093414126</c:v>
                </c:pt>
                <c:pt idx="35">
                  <c:v>15.199424908877594</c:v>
                </c:pt>
                <c:pt idx="36">
                  <c:v>15.273428074128626</c:v>
                </c:pt>
                <c:pt idx="37">
                  <c:v>15.626926260576377</c:v>
                </c:pt>
                <c:pt idx="38">
                  <c:v>15.755780456229196</c:v>
                </c:pt>
                <c:pt idx="39">
                  <c:v>15.965556762736627</c:v>
                </c:pt>
                <c:pt idx="40">
                  <c:v>16.049334597092798</c:v>
                </c:pt>
                <c:pt idx="41">
                  <c:v>16.518952098080334</c:v>
                </c:pt>
                <c:pt idx="42">
                  <c:v>16.648626618475507</c:v>
                </c:pt>
                <c:pt idx="43">
                  <c:v>16.669785728988138</c:v>
                </c:pt>
                <c:pt idx="44">
                  <c:v>16.896808806470119</c:v>
                </c:pt>
                <c:pt idx="45">
                  <c:v>17.36256111962312</c:v>
                </c:pt>
                <c:pt idx="46">
                  <c:v>17.634095185225235</c:v>
                </c:pt>
                <c:pt idx="47">
                  <c:v>17.83581179302837</c:v>
                </c:pt>
                <c:pt idx="48">
                  <c:v>18.20747044869675</c:v>
                </c:pt>
                <c:pt idx="49">
                  <c:v>18.337862593151609</c:v>
                </c:pt>
                <c:pt idx="50">
                  <c:v>18.544655257662317</c:v>
                </c:pt>
                <c:pt idx="51">
                  <c:v>18.653606745011206</c:v>
                </c:pt>
                <c:pt idx="52">
                  <c:v>18.940321314102036</c:v>
                </c:pt>
                <c:pt idx="53">
                  <c:v>19.393760486971427</c:v>
                </c:pt>
                <c:pt idx="54">
                  <c:v>19.712571126356146</c:v>
                </c:pt>
                <c:pt idx="55">
                  <c:v>19.862653559560865</c:v>
                </c:pt>
                <c:pt idx="56">
                  <c:v>20.248096584611179</c:v>
                </c:pt>
                <c:pt idx="57">
                  <c:v>20.382279070771911</c:v>
                </c:pt>
                <c:pt idx="58">
                  <c:v>20.772242411856062</c:v>
                </c:pt>
                <c:pt idx="59">
                  <c:v>21.356418339407227</c:v>
                </c:pt>
                <c:pt idx="60">
                  <c:v>21.475103425934844</c:v>
                </c:pt>
                <c:pt idx="61">
                  <c:v>21.754986248815658</c:v>
                </c:pt>
                <c:pt idx="62">
                  <c:v>22.428488866846205</c:v>
                </c:pt>
                <c:pt idx="63">
                  <c:v>22.797429471664039</c:v>
                </c:pt>
                <c:pt idx="64">
                  <c:v>22.951600870733596</c:v>
                </c:pt>
                <c:pt idx="65">
                  <c:v>23.475115180664123</c:v>
                </c:pt>
                <c:pt idx="66">
                  <c:v>23.507054472791232</c:v>
                </c:pt>
                <c:pt idx="67">
                  <c:v>23.837214715266853</c:v>
                </c:pt>
                <c:pt idx="68">
                  <c:v>24.007327247838067</c:v>
                </c:pt>
                <c:pt idx="69">
                  <c:v>24.120776546689587</c:v>
                </c:pt>
                <c:pt idx="70">
                  <c:v>24.450538917801563</c:v>
                </c:pt>
                <c:pt idx="71">
                  <c:v>24.600904688701352</c:v>
                </c:pt>
                <c:pt idx="72">
                  <c:v>24.802956231721517</c:v>
                </c:pt>
                <c:pt idx="73">
                  <c:v>25.102264588491419</c:v>
                </c:pt>
                <c:pt idx="74">
                  <c:v>25.75641748704485</c:v>
                </c:pt>
                <c:pt idx="75">
                  <c:v>26.376577098953305</c:v>
                </c:pt>
                <c:pt idx="76">
                  <c:v>26.832026130085502</c:v>
                </c:pt>
                <c:pt idx="77">
                  <c:v>26.960039702602849</c:v>
                </c:pt>
                <c:pt idx="78">
                  <c:v>27.209074479200211</c:v>
                </c:pt>
                <c:pt idx="79">
                  <c:v>27.50641172926721</c:v>
                </c:pt>
                <c:pt idx="80">
                  <c:v>27.527627992073761</c:v>
                </c:pt>
                <c:pt idx="81">
                  <c:v>28.158632123087418</c:v>
                </c:pt>
                <c:pt idx="82">
                  <c:v>28.313838859763038</c:v>
                </c:pt>
                <c:pt idx="83">
                  <c:v>29.013819804673155</c:v>
                </c:pt>
                <c:pt idx="84">
                  <c:v>29.063032816647773</c:v>
                </c:pt>
                <c:pt idx="85">
                  <c:v>29.730552011870945</c:v>
                </c:pt>
                <c:pt idx="86">
                  <c:v>29.782766791687216</c:v>
                </c:pt>
                <c:pt idx="87">
                  <c:v>30.453566083869113</c:v>
                </c:pt>
                <c:pt idx="88">
                  <c:v>30.857564961387652</c:v>
                </c:pt>
                <c:pt idx="89">
                  <c:v>31.552317880656478</c:v>
                </c:pt>
                <c:pt idx="90">
                  <c:v>31.645322559376893</c:v>
                </c:pt>
                <c:pt idx="91">
                  <c:v>32.182728317538142</c:v>
                </c:pt>
                <c:pt idx="92">
                  <c:v>32.684968781586768</c:v>
                </c:pt>
                <c:pt idx="93">
                  <c:v>33.070037001815436</c:v>
                </c:pt>
                <c:pt idx="94">
                  <c:v>33.258247353239909</c:v>
                </c:pt>
                <c:pt idx="95">
                  <c:v>33.259041348893504</c:v>
                </c:pt>
                <c:pt idx="96">
                  <c:v>34.154408970988719</c:v>
                </c:pt>
                <c:pt idx="97">
                  <c:v>35.024484696926564</c:v>
                </c:pt>
                <c:pt idx="98">
                  <c:v>35.084508923244265</c:v>
                </c:pt>
                <c:pt idx="99">
                  <c:v>35.888433003083456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4-48F7-8A30-F966BA0B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449432"/>
        <c:axId val="497442872"/>
      </c:lineChart>
      <c:dateAx>
        <c:axId val="49744943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442872"/>
        <c:crosses val="autoZero"/>
        <c:auto val="1"/>
        <c:lblOffset val="100"/>
        <c:baseTimeUnit val="days"/>
      </c:dateAx>
      <c:valAx>
        <c:axId val="49744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44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Graphs!$D$3</c:f>
              <c:strCache>
                <c:ptCount val="1"/>
                <c:pt idx="0">
                  <c:v>Temp-I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Graphs!$A$4:$A$103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Graphs!$D$4:$D$103</c:f>
              <c:numCache>
                <c:formatCode>0.0</c:formatCode>
                <c:ptCount val="100"/>
                <c:pt idx="0" formatCode="General">
                  <c:v>25</c:v>
                </c:pt>
                <c:pt idx="1">
                  <c:v>25.1982536100417</c:v>
                </c:pt>
                <c:pt idx="2">
                  <c:v>25.287246482084413</c:v>
                </c:pt>
                <c:pt idx="3">
                  <c:v>25.274753645704667</c:v>
                </c:pt>
                <c:pt idx="4">
                  <c:v>25.14052540074734</c:v>
                </c:pt>
                <c:pt idx="5">
                  <c:v>25.014048562497603</c:v>
                </c:pt>
                <c:pt idx="6">
                  <c:v>25.021702953411062</c:v>
                </c:pt>
                <c:pt idx="7">
                  <c:v>25.22645409369467</c:v>
                </c:pt>
                <c:pt idx="8">
                  <c:v>25.149668406376733</c:v>
                </c:pt>
                <c:pt idx="9">
                  <c:v>25.129158278892749</c:v>
                </c:pt>
                <c:pt idx="10">
                  <c:v>25.270562963845656</c:v>
                </c:pt>
                <c:pt idx="11">
                  <c:v>25.445188819958283</c:v>
                </c:pt>
                <c:pt idx="12">
                  <c:v>25.55542774103246</c:v>
                </c:pt>
                <c:pt idx="13">
                  <c:v>25.54043601521975</c:v>
                </c:pt>
                <c:pt idx="14">
                  <c:v>25.407131650501217</c:v>
                </c:pt>
                <c:pt idx="15">
                  <c:v>25.461949842858306</c:v>
                </c:pt>
                <c:pt idx="16">
                  <c:v>25.614578989931609</c:v>
                </c:pt>
                <c:pt idx="17">
                  <c:v>25.453072842575505</c:v>
                </c:pt>
                <c:pt idx="18">
                  <c:v>25.240442024162135</c:v>
                </c:pt>
                <c:pt idx="19">
                  <c:v>25.033441132084558</c:v>
                </c:pt>
                <c:pt idx="20">
                  <c:v>25.114358474387917</c:v>
                </c:pt>
                <c:pt idx="21">
                  <c:v>25.300378377291818</c:v>
                </c:pt>
                <c:pt idx="22">
                  <c:v>25.222533007510972</c:v>
                </c:pt>
                <c:pt idx="23">
                  <c:v>25.177829801089906</c:v>
                </c:pt>
                <c:pt idx="24">
                  <c:v>25.239428819532336</c:v>
                </c:pt>
                <c:pt idx="25">
                  <c:v>25.363719224328023</c:v>
                </c:pt>
                <c:pt idx="26">
                  <c:v>25.586452083146849</c:v>
                </c:pt>
                <c:pt idx="27">
                  <c:v>25.374178425270653</c:v>
                </c:pt>
                <c:pt idx="28">
                  <c:v>25.276270825019317</c:v>
                </c:pt>
                <c:pt idx="29">
                  <c:v>25.295149667917578</c:v>
                </c:pt>
                <c:pt idx="30">
                  <c:v>25.41241409783213</c:v>
                </c:pt>
                <c:pt idx="31">
                  <c:v>25.153059106795837</c:v>
                </c:pt>
                <c:pt idx="32">
                  <c:v>24.802215733776752</c:v>
                </c:pt>
                <c:pt idx="33">
                  <c:v>24.785204233416714</c:v>
                </c:pt>
                <c:pt idx="34">
                  <c:v>24.84483825564433</c:v>
                </c:pt>
                <c:pt idx="35">
                  <c:v>25.279424232234728</c:v>
                </c:pt>
                <c:pt idx="36">
                  <c:v>25.166181730561497</c:v>
                </c:pt>
                <c:pt idx="37">
                  <c:v>24.775643253621602</c:v>
                </c:pt>
                <c:pt idx="38">
                  <c:v>24.884858558500326</c:v>
                </c:pt>
                <c:pt idx="39">
                  <c:v>25.083881951321889</c:v>
                </c:pt>
                <c:pt idx="40">
                  <c:v>25.540231314655816</c:v>
                </c:pt>
                <c:pt idx="41">
                  <c:v>25.24479792005285</c:v>
                </c:pt>
                <c:pt idx="42">
                  <c:v>25.139349194707076</c:v>
                </c:pt>
                <c:pt idx="43">
                  <c:v>25.32579634387444</c:v>
                </c:pt>
                <c:pt idx="44">
                  <c:v>25.642708932587265</c:v>
                </c:pt>
                <c:pt idx="45">
                  <c:v>25.359928931536771</c:v>
                </c:pt>
                <c:pt idx="46">
                  <c:v>24.999050420209525</c:v>
                </c:pt>
                <c:pt idx="47">
                  <c:v>24.606717602769518</c:v>
                </c:pt>
                <c:pt idx="48">
                  <c:v>24.756246213512785</c:v>
                </c:pt>
                <c:pt idx="49">
                  <c:v>25.22229981288492</c:v>
                </c:pt>
                <c:pt idx="50">
                  <c:v>24.921386609235928</c:v>
                </c:pt>
                <c:pt idx="51">
                  <c:v>24.803289277351013</c:v>
                </c:pt>
                <c:pt idx="52">
                  <c:v>25.10150995220565</c:v>
                </c:pt>
                <c:pt idx="53">
                  <c:v>25.183525307988724</c:v>
                </c:pt>
                <c:pt idx="54">
                  <c:v>25.188891553673738</c:v>
                </c:pt>
                <c:pt idx="55">
                  <c:v>24.847682752482779</c:v>
                </c:pt>
                <c:pt idx="56">
                  <c:v>24.732536375634574</c:v>
                </c:pt>
                <c:pt idx="57">
                  <c:v>24.934107569103169</c:v>
                </c:pt>
                <c:pt idx="58">
                  <c:v>24.961144240904808</c:v>
                </c:pt>
                <c:pt idx="59">
                  <c:v>24.456169337190019</c:v>
                </c:pt>
                <c:pt idx="60">
                  <c:v>24.301656293756562</c:v>
                </c:pt>
                <c:pt idx="61">
                  <c:v>23.665354361850532</c:v>
                </c:pt>
                <c:pt idx="62">
                  <c:v>24.087393628687863</c:v>
                </c:pt>
                <c:pt idx="63">
                  <c:v>24.399603357226315</c:v>
                </c:pt>
                <c:pt idx="64">
                  <c:v>24.318190819889118</c:v>
                </c:pt>
                <c:pt idx="65">
                  <c:v>23.936630596593989</c:v>
                </c:pt>
                <c:pt idx="66">
                  <c:v>24.305442403186504</c:v>
                </c:pt>
                <c:pt idx="67">
                  <c:v>24.362831336570029</c:v>
                </c:pt>
                <c:pt idx="68">
                  <c:v>24.737490421541843</c:v>
                </c:pt>
                <c:pt idx="69">
                  <c:v>24.399549459418985</c:v>
                </c:pt>
                <c:pt idx="70">
                  <c:v>24.019232502797578</c:v>
                </c:pt>
                <c:pt idx="71">
                  <c:v>24.661869561760852</c:v>
                </c:pt>
                <c:pt idx="72">
                  <c:v>24.719566862991208</c:v>
                </c:pt>
                <c:pt idx="73">
                  <c:v>24.458704114269707</c:v>
                </c:pt>
                <c:pt idx="74">
                  <c:v>24.063060219528317</c:v>
                </c:pt>
                <c:pt idx="75">
                  <c:v>23.864288034740191</c:v>
                </c:pt>
                <c:pt idx="76">
                  <c:v>24.32021066157164</c:v>
                </c:pt>
                <c:pt idx="77">
                  <c:v>24.63948896303858</c:v>
                </c:pt>
                <c:pt idx="78">
                  <c:v>24.049666130954122</c:v>
                </c:pt>
                <c:pt idx="79">
                  <c:v>23.774387397199121</c:v>
                </c:pt>
                <c:pt idx="80">
                  <c:v>24.115347846891055</c:v>
                </c:pt>
                <c:pt idx="81">
                  <c:v>24.700732441158625</c:v>
                </c:pt>
                <c:pt idx="82">
                  <c:v>24.815498802278388</c:v>
                </c:pt>
                <c:pt idx="83">
                  <c:v>24.216254749509197</c:v>
                </c:pt>
                <c:pt idx="84">
                  <c:v>24.186192019800579</c:v>
                </c:pt>
                <c:pt idx="85">
                  <c:v>24.309737234614744</c:v>
                </c:pt>
                <c:pt idx="86">
                  <c:v>24.593112521470474</c:v>
                </c:pt>
                <c:pt idx="87">
                  <c:v>23.907548281530065</c:v>
                </c:pt>
                <c:pt idx="88">
                  <c:v>23.345215645502361</c:v>
                </c:pt>
                <c:pt idx="89">
                  <c:v>23.063414143395534</c:v>
                </c:pt>
                <c:pt idx="90">
                  <c:v>23.834641068198295</c:v>
                </c:pt>
                <c:pt idx="91">
                  <c:v>23.980226354554382</c:v>
                </c:pt>
                <c:pt idx="92">
                  <c:v>23.135446011425461</c:v>
                </c:pt>
                <c:pt idx="93">
                  <c:v>22.44624000164913</c:v>
                </c:pt>
                <c:pt idx="94">
                  <c:v>23.178610475378623</c:v>
                </c:pt>
                <c:pt idx="95">
                  <c:v>23.766624582827415</c:v>
                </c:pt>
                <c:pt idx="96">
                  <c:v>24.279707574069469</c:v>
                </c:pt>
                <c:pt idx="97">
                  <c:v>23.940168849227366</c:v>
                </c:pt>
                <c:pt idx="98">
                  <c:v>22.974405652961643</c:v>
                </c:pt>
                <c:pt idx="99">
                  <c:v>23.34260334345139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1-49D5-BB1F-E063BC985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541904"/>
        <c:axId val="510540920"/>
      </c:lineChart>
      <c:dateAx>
        <c:axId val="51054190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540920"/>
        <c:crosses val="autoZero"/>
        <c:auto val="1"/>
        <c:lblOffset val="100"/>
        <c:baseTimeUnit val="days"/>
      </c:dateAx>
      <c:valAx>
        <c:axId val="51054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54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Graphs!$E$3</c:f>
              <c:strCache>
                <c:ptCount val="1"/>
                <c:pt idx="0">
                  <c:v>Humi-A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Graphs!$A$4:$A$103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Graphs!$E$4:$E$103</c:f>
              <c:numCache>
                <c:formatCode>0.0</c:formatCode>
                <c:ptCount val="100"/>
                <c:pt idx="0" formatCode="General">
                  <c:v>80</c:v>
                </c:pt>
                <c:pt idx="1">
                  <c:v>79.504080934718758</c:v>
                </c:pt>
                <c:pt idx="2">
                  <c:v>79.155542795643839</c:v>
                </c:pt>
                <c:pt idx="3">
                  <c:v>78.839249009534768</c:v>
                </c:pt>
                <c:pt idx="4">
                  <c:v>78.350386633983305</c:v>
                </c:pt>
                <c:pt idx="5">
                  <c:v>78.226576225531673</c:v>
                </c:pt>
                <c:pt idx="6">
                  <c:v>78.580387282219135</c:v>
                </c:pt>
                <c:pt idx="7">
                  <c:v>79.051452783396087</c:v>
                </c:pt>
                <c:pt idx="8">
                  <c:v>79.32531921826191</c:v>
                </c:pt>
                <c:pt idx="9">
                  <c:v>79.76648361141163</c:v>
                </c:pt>
                <c:pt idx="10">
                  <c:v>80.198951731006574</c:v>
                </c:pt>
                <c:pt idx="11">
                  <c:v>80.33330903603111</c:v>
                </c:pt>
                <c:pt idx="12">
                  <c:v>80.733305236936701</c:v>
                </c:pt>
                <c:pt idx="13">
                  <c:v>80.60979895960223</c:v>
                </c:pt>
                <c:pt idx="14">
                  <c:v>80.245757875252394</c:v>
                </c:pt>
                <c:pt idx="15">
                  <c:v>79.829921944295279</c:v>
                </c:pt>
                <c:pt idx="16">
                  <c:v>79.687606216056622</c:v>
                </c:pt>
                <c:pt idx="17">
                  <c:v>79.2621242763407</c:v>
                </c:pt>
                <c:pt idx="18">
                  <c:v>79.210307086518924</c:v>
                </c:pt>
                <c:pt idx="19">
                  <c:v>78.86929567439924</c:v>
                </c:pt>
                <c:pt idx="20">
                  <c:v>79.221884277786856</c:v>
                </c:pt>
                <c:pt idx="21">
                  <c:v>79.563372911056561</c:v>
                </c:pt>
                <c:pt idx="22">
                  <c:v>79.624385439264628</c:v>
                </c:pt>
                <c:pt idx="23">
                  <c:v>80.048730716545307</c:v>
                </c:pt>
                <c:pt idx="24">
                  <c:v>80.150608945217527</c:v>
                </c:pt>
                <c:pt idx="25">
                  <c:v>80.337201964195927</c:v>
                </c:pt>
                <c:pt idx="26">
                  <c:v>80.453715302940282</c:v>
                </c:pt>
                <c:pt idx="27">
                  <c:v>80.354937519086562</c:v>
                </c:pt>
                <c:pt idx="28">
                  <c:v>80.163362328139826</c:v>
                </c:pt>
                <c:pt idx="29">
                  <c:v>79.820672145310922</c:v>
                </c:pt>
                <c:pt idx="30">
                  <c:v>79.369908692682046</c:v>
                </c:pt>
                <c:pt idx="31">
                  <c:v>78.792328507278526</c:v>
                </c:pt>
                <c:pt idx="32">
                  <c:v>78.406450267049351</c:v>
                </c:pt>
                <c:pt idx="33">
                  <c:v>77.651537213974677</c:v>
                </c:pt>
                <c:pt idx="34">
                  <c:v>77.85585088874511</c:v>
                </c:pt>
                <c:pt idx="35">
                  <c:v>78.005065914157157</c:v>
                </c:pt>
                <c:pt idx="36">
                  <c:v>78.876141175909538</c:v>
                </c:pt>
                <c:pt idx="37">
                  <c:v>79.040791201584156</c:v>
                </c:pt>
                <c:pt idx="38">
                  <c:v>79.309288787962174</c:v>
                </c:pt>
                <c:pt idx="39">
                  <c:v>80.20063579582542</c:v>
                </c:pt>
                <c:pt idx="40">
                  <c:v>80.771933423654119</c:v>
                </c:pt>
                <c:pt idx="41">
                  <c:v>80.097101766371509</c:v>
                </c:pt>
                <c:pt idx="42">
                  <c:v>79.136867048058221</c:v>
                </c:pt>
                <c:pt idx="43">
                  <c:v>78.307895012729574</c:v>
                </c:pt>
                <c:pt idx="44">
                  <c:v>77.829001146351558</c:v>
                </c:pt>
                <c:pt idx="45">
                  <c:v>77.480947088683166</c:v>
                </c:pt>
                <c:pt idx="46">
                  <c:v>76.618965884488475</c:v>
                </c:pt>
                <c:pt idx="47">
                  <c:v>75.917599060101125</c:v>
                </c:pt>
                <c:pt idx="48">
                  <c:v>76.777915770345132</c:v>
                </c:pt>
                <c:pt idx="49">
                  <c:v>77.073331251026261</c:v>
                </c:pt>
                <c:pt idx="50">
                  <c:v>77.910983012346179</c:v>
                </c:pt>
                <c:pt idx="51">
                  <c:v>78.668667865147668</c:v>
                </c:pt>
                <c:pt idx="52">
                  <c:v>79.467997585985202</c:v>
                </c:pt>
                <c:pt idx="53">
                  <c:v>79.53516759735524</c:v>
                </c:pt>
                <c:pt idx="54">
                  <c:v>80.270851958830875</c:v>
                </c:pt>
                <c:pt idx="55">
                  <c:v>80.037429637115423</c:v>
                </c:pt>
                <c:pt idx="56">
                  <c:v>79.211666399446472</c:v>
                </c:pt>
                <c:pt idx="57">
                  <c:v>79.04246942464151</c:v>
                </c:pt>
                <c:pt idx="58">
                  <c:v>78.718415435795691</c:v>
                </c:pt>
                <c:pt idx="59">
                  <c:v>77.301959322537371</c:v>
                </c:pt>
                <c:pt idx="60">
                  <c:v>77.25444023005457</c:v>
                </c:pt>
                <c:pt idx="61">
                  <c:v>76.772105019616049</c:v>
                </c:pt>
                <c:pt idx="62">
                  <c:v>77.322243011976454</c:v>
                </c:pt>
                <c:pt idx="63">
                  <c:v>78.776953252854568</c:v>
                </c:pt>
                <c:pt idx="64">
                  <c:v>78.84073573408007</c:v>
                </c:pt>
                <c:pt idx="65">
                  <c:v>79.774766688560177</c:v>
                </c:pt>
                <c:pt idx="66">
                  <c:v>80.427693246131483</c:v>
                </c:pt>
                <c:pt idx="67">
                  <c:v>81.129333890668704</c:v>
                </c:pt>
                <c:pt idx="68">
                  <c:v>81.904546026135378</c:v>
                </c:pt>
                <c:pt idx="69">
                  <c:v>81.367061792333303</c:v>
                </c:pt>
                <c:pt idx="70">
                  <c:v>80.111573127092498</c:v>
                </c:pt>
                <c:pt idx="71">
                  <c:v>79.087953367440193</c:v>
                </c:pt>
                <c:pt idx="72">
                  <c:v>77.848021228006345</c:v>
                </c:pt>
                <c:pt idx="73">
                  <c:v>76.417508736425319</c:v>
                </c:pt>
                <c:pt idx="74">
                  <c:v>75.286463603724343</c:v>
                </c:pt>
                <c:pt idx="75">
                  <c:v>74.109890323184544</c:v>
                </c:pt>
                <c:pt idx="76">
                  <c:v>74.689220687173986</c:v>
                </c:pt>
                <c:pt idx="77">
                  <c:v>75.069509332435814</c:v>
                </c:pt>
                <c:pt idx="78">
                  <c:v>75.935288499744146</c:v>
                </c:pt>
                <c:pt idx="79">
                  <c:v>76.735342770090497</c:v>
                </c:pt>
                <c:pt idx="80">
                  <c:v>77.29445100213276</c:v>
                </c:pt>
                <c:pt idx="81">
                  <c:v>78.731265112468165</c:v>
                </c:pt>
                <c:pt idx="82">
                  <c:v>79.310409172940382</c:v>
                </c:pt>
                <c:pt idx="83">
                  <c:v>78.281752800833843</c:v>
                </c:pt>
                <c:pt idx="84">
                  <c:v>77.898553392334065</c:v>
                </c:pt>
                <c:pt idx="85">
                  <c:v>77.733719138199575</c:v>
                </c:pt>
                <c:pt idx="86">
                  <c:v>77.610960561474599</c:v>
                </c:pt>
                <c:pt idx="87">
                  <c:v>76.344669108645078</c:v>
                </c:pt>
                <c:pt idx="88">
                  <c:v>75.014208476187221</c:v>
                </c:pt>
                <c:pt idx="89">
                  <c:v>74.143396861079523</c:v>
                </c:pt>
                <c:pt idx="90">
                  <c:v>75.425807202153777</c:v>
                </c:pt>
                <c:pt idx="91">
                  <c:v>75.735729180297682</c:v>
                </c:pt>
                <c:pt idx="92">
                  <c:v>76.430862327341515</c:v>
                </c:pt>
                <c:pt idx="93">
                  <c:v>77.103976434198444</c:v>
                </c:pt>
                <c:pt idx="94">
                  <c:v>77.669040165493797</c:v>
                </c:pt>
                <c:pt idx="95">
                  <c:v>79.146684151929506</c:v>
                </c:pt>
                <c:pt idx="96">
                  <c:v>80.431122349889066</c:v>
                </c:pt>
                <c:pt idx="97">
                  <c:v>78.501169582934381</c:v>
                </c:pt>
                <c:pt idx="98">
                  <c:v>77.117469351147577</c:v>
                </c:pt>
                <c:pt idx="99">
                  <c:v>76.032776739276073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2-460C-B002-7D7469749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834616"/>
        <c:axId val="374829040"/>
      </c:lineChart>
      <c:dateAx>
        <c:axId val="37483461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829040"/>
        <c:crosses val="autoZero"/>
        <c:auto val="1"/>
        <c:lblOffset val="100"/>
        <c:baseTimeUnit val="days"/>
      </c:dateAx>
      <c:valAx>
        <c:axId val="37482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834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Graphs!$F$3</c:f>
              <c:strCache>
                <c:ptCount val="1"/>
                <c:pt idx="0">
                  <c:v>Humi-I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Graphs!$A$4:$A$103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Graphs!$F$4:$F$103</c:f>
              <c:numCache>
                <c:formatCode>0.0</c:formatCode>
                <c:ptCount val="100"/>
                <c:pt idx="0" formatCode="General">
                  <c:v>60</c:v>
                </c:pt>
                <c:pt idx="1">
                  <c:v>59.500951325601626</c:v>
                </c:pt>
                <c:pt idx="2">
                  <c:v>59.343135822606605</c:v>
                </c:pt>
                <c:pt idx="3">
                  <c:v>59.019811565511652</c:v>
                </c:pt>
                <c:pt idx="4">
                  <c:v>58.78249817605262</c:v>
                </c:pt>
                <c:pt idx="5">
                  <c:v>58.378129891877272</c:v>
                </c:pt>
                <c:pt idx="6">
                  <c:v>58.689760080883879</c:v>
                </c:pt>
                <c:pt idx="7">
                  <c:v>58.71815557394725</c:v>
                </c:pt>
                <c:pt idx="8">
                  <c:v>58.8013727618617</c:v>
                </c:pt>
                <c:pt idx="9">
                  <c:v>58.96242243432205</c:v>
                </c:pt>
                <c:pt idx="10">
                  <c:v>59.167841422595352</c:v>
                </c:pt>
                <c:pt idx="11">
                  <c:v>59.658691436161888</c:v>
                </c:pt>
                <c:pt idx="12">
                  <c:v>59.687437740509338</c:v>
                </c:pt>
                <c:pt idx="13">
                  <c:v>59.487671318168751</c:v>
                </c:pt>
                <c:pt idx="14">
                  <c:v>59.291990209974102</c:v>
                </c:pt>
                <c:pt idx="15">
                  <c:v>59.104985165537357</c:v>
                </c:pt>
                <c:pt idx="16">
                  <c:v>58.983776118205597</c:v>
                </c:pt>
                <c:pt idx="17">
                  <c:v>58.934458111510722</c:v>
                </c:pt>
                <c:pt idx="18">
                  <c:v>58.661184843004776</c:v>
                </c:pt>
                <c:pt idx="19">
                  <c:v>58.65916954923425</c:v>
                </c:pt>
                <c:pt idx="20">
                  <c:v>59.095481365866149</c:v>
                </c:pt>
                <c:pt idx="21">
                  <c:v>59.58782204748389</c:v>
                </c:pt>
                <c:pt idx="22">
                  <c:v>59.904199766916165</c:v>
                </c:pt>
                <c:pt idx="23">
                  <c:v>60.25959767164322</c:v>
                </c:pt>
                <c:pt idx="24">
                  <c:v>60.528862269130848</c:v>
                </c:pt>
                <c:pt idx="25">
                  <c:v>60.73653959096054</c:v>
                </c:pt>
                <c:pt idx="26">
                  <c:v>60.853055340081141</c:v>
                </c:pt>
                <c:pt idx="27">
                  <c:v>60.718859485952919</c:v>
                </c:pt>
                <c:pt idx="28">
                  <c:v>60.705781369061043</c:v>
                </c:pt>
                <c:pt idx="29">
                  <c:v>60.514802382104364</c:v>
                </c:pt>
                <c:pt idx="30">
                  <c:v>60.412831347097338</c:v>
                </c:pt>
                <c:pt idx="31">
                  <c:v>59.723165264255151</c:v>
                </c:pt>
                <c:pt idx="32">
                  <c:v>58.946172638082153</c:v>
                </c:pt>
                <c:pt idx="33">
                  <c:v>58.082898489011811</c:v>
                </c:pt>
                <c:pt idx="34">
                  <c:v>58.439526063738661</c:v>
                </c:pt>
                <c:pt idx="35">
                  <c:v>58.860134276989314</c:v>
                </c:pt>
                <c:pt idx="36">
                  <c:v>59.02461884840843</c:v>
                </c:pt>
                <c:pt idx="37">
                  <c:v>59.169317940766028</c:v>
                </c:pt>
                <c:pt idx="38">
                  <c:v>59.685054392432946</c:v>
                </c:pt>
                <c:pt idx="39">
                  <c:v>59.923522006175617</c:v>
                </c:pt>
                <c:pt idx="40">
                  <c:v>60.56599913326351</c:v>
                </c:pt>
                <c:pt idx="41">
                  <c:v>60.282235453222874</c:v>
                </c:pt>
                <c:pt idx="42">
                  <c:v>60.083259396915011</c:v>
                </c:pt>
                <c:pt idx="43">
                  <c:v>59.699913129039096</c:v>
                </c:pt>
                <c:pt idx="44">
                  <c:v>58.874236127552585</c:v>
                </c:pt>
                <c:pt idx="45">
                  <c:v>58.810521733829319</c:v>
                </c:pt>
                <c:pt idx="46">
                  <c:v>57.866802479180556</c:v>
                </c:pt>
                <c:pt idx="47">
                  <c:v>57.204245141301932</c:v>
                </c:pt>
                <c:pt idx="48">
                  <c:v>57.415893779462131</c:v>
                </c:pt>
                <c:pt idx="49">
                  <c:v>57.794951078746379</c:v>
                </c:pt>
                <c:pt idx="50">
                  <c:v>58.446871270576302</c:v>
                </c:pt>
                <c:pt idx="51">
                  <c:v>58.686770296779677</c:v>
                </c:pt>
                <c:pt idx="52">
                  <c:v>59.20042255673345</c:v>
                </c:pt>
                <c:pt idx="53">
                  <c:v>59.395170692000804</c:v>
                </c:pt>
                <c:pt idx="54">
                  <c:v>59.457343500701576</c:v>
                </c:pt>
                <c:pt idx="55">
                  <c:v>58.671400713273393</c:v>
                </c:pt>
                <c:pt idx="56">
                  <c:v>57.798697380770186</c:v>
                </c:pt>
                <c:pt idx="57">
                  <c:v>57.109259764749012</c:v>
                </c:pt>
                <c:pt idx="58">
                  <c:v>56.986167753095842</c:v>
                </c:pt>
                <c:pt idx="59">
                  <c:v>56.613538758843873</c:v>
                </c:pt>
                <c:pt idx="60">
                  <c:v>56.076702269173857</c:v>
                </c:pt>
                <c:pt idx="61">
                  <c:v>54.632088161336029</c:v>
                </c:pt>
                <c:pt idx="62">
                  <c:v>55.738138447560942</c:v>
                </c:pt>
                <c:pt idx="63">
                  <c:v>56.487228058688565</c:v>
                </c:pt>
                <c:pt idx="64">
                  <c:v>57.022329620103932</c:v>
                </c:pt>
                <c:pt idx="65">
                  <c:v>57.203002328077879</c:v>
                </c:pt>
                <c:pt idx="66">
                  <c:v>58.211202678557825</c:v>
                </c:pt>
                <c:pt idx="67">
                  <c:v>58.868966827100643</c:v>
                </c:pt>
                <c:pt idx="68">
                  <c:v>59.274236575749384</c:v>
                </c:pt>
                <c:pt idx="69">
                  <c:v>58.965595930862825</c:v>
                </c:pt>
                <c:pt idx="70">
                  <c:v>58.029290989773038</c:v>
                </c:pt>
                <c:pt idx="71">
                  <c:v>56.670906410420805</c:v>
                </c:pt>
                <c:pt idx="72">
                  <c:v>55.83577157263732</c:v>
                </c:pt>
                <c:pt idx="73">
                  <c:v>54.795924326970436</c:v>
                </c:pt>
                <c:pt idx="74">
                  <c:v>53.456884933072203</c:v>
                </c:pt>
                <c:pt idx="75">
                  <c:v>52.378336776074228</c:v>
                </c:pt>
                <c:pt idx="76">
                  <c:v>53.73957932110573</c:v>
                </c:pt>
                <c:pt idx="77">
                  <c:v>54.360713332563591</c:v>
                </c:pt>
                <c:pt idx="78">
                  <c:v>55.460431508308226</c:v>
                </c:pt>
                <c:pt idx="79">
                  <c:v>56.094819840660485</c:v>
                </c:pt>
                <c:pt idx="80">
                  <c:v>57.049454527129448</c:v>
                </c:pt>
                <c:pt idx="81">
                  <c:v>58.196650866741436</c:v>
                </c:pt>
                <c:pt idx="82">
                  <c:v>58.447076030593635</c:v>
                </c:pt>
                <c:pt idx="83">
                  <c:v>57.204946169078681</c:v>
                </c:pt>
                <c:pt idx="84">
                  <c:v>56.719695762982369</c:v>
                </c:pt>
                <c:pt idx="85">
                  <c:v>55.44833824938015</c:v>
                </c:pt>
                <c:pt idx="86">
                  <c:v>54.402914830228227</c:v>
                </c:pt>
                <c:pt idx="87">
                  <c:v>53.090610182140445</c:v>
                </c:pt>
                <c:pt idx="88">
                  <c:v>52.79812096494291</c:v>
                </c:pt>
                <c:pt idx="89">
                  <c:v>51.871409026926791</c:v>
                </c:pt>
                <c:pt idx="90">
                  <c:v>52.600695591764094</c:v>
                </c:pt>
                <c:pt idx="91">
                  <c:v>52.691867376657136</c:v>
                </c:pt>
                <c:pt idx="92">
                  <c:v>52.85472212947429</c:v>
                </c:pt>
                <c:pt idx="93">
                  <c:v>53.257987384082703</c:v>
                </c:pt>
                <c:pt idx="94">
                  <c:v>53.268354149630483</c:v>
                </c:pt>
                <c:pt idx="95">
                  <c:v>53.657386386344626</c:v>
                </c:pt>
                <c:pt idx="96">
                  <c:v>55.401407143700226</c:v>
                </c:pt>
                <c:pt idx="97">
                  <c:v>54.94140526382003</c:v>
                </c:pt>
                <c:pt idx="98">
                  <c:v>53.90874008362789</c:v>
                </c:pt>
                <c:pt idx="99">
                  <c:v>53.623489139119684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3-45D9-BA5F-8CF3A4F5D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685384"/>
        <c:axId val="500687680"/>
      </c:lineChart>
      <c:dateAx>
        <c:axId val="50068538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687680"/>
        <c:crosses val="autoZero"/>
        <c:auto val="1"/>
        <c:lblOffset val="100"/>
        <c:baseTimeUnit val="days"/>
      </c:dateAx>
      <c:valAx>
        <c:axId val="50068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685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Weight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Graphs!$A$4:$A$103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Graphs!$B$4:$B$103</c:f>
              <c:numCache>
                <c:formatCode>0.0</c:formatCode>
                <c:ptCount val="100"/>
                <c:pt idx="0">
                  <c:v>20</c:v>
                </c:pt>
                <c:pt idx="1">
                  <c:v>19.912373936738049</c:v>
                </c:pt>
                <c:pt idx="2">
                  <c:v>19.554985181510965</c:v>
                </c:pt>
                <c:pt idx="3">
                  <c:v>19.544997453681784</c:v>
                </c:pt>
                <c:pt idx="4">
                  <c:v>19.427062816352926</c:v>
                </c:pt>
                <c:pt idx="5">
                  <c:v>19.088015479233899</c:v>
                </c:pt>
                <c:pt idx="6">
                  <c:v>19.326854273165733</c:v>
                </c:pt>
                <c:pt idx="7">
                  <c:v>19.38747940750239</c:v>
                </c:pt>
                <c:pt idx="8">
                  <c:v>19.436668827170706</c:v>
                </c:pt>
                <c:pt idx="9">
                  <c:v>19.494789664573698</c:v>
                </c:pt>
                <c:pt idx="10">
                  <c:v>19.850226811653556</c:v>
                </c:pt>
                <c:pt idx="11">
                  <c:v>20.262738388485776</c:v>
                </c:pt>
                <c:pt idx="12">
                  <c:v>20.705287918810846</c:v>
                </c:pt>
                <c:pt idx="13">
                  <c:v>20.374672677688878</c:v>
                </c:pt>
                <c:pt idx="14">
                  <c:v>20.269633851671145</c:v>
                </c:pt>
                <c:pt idx="15">
                  <c:v>20.018343828942896</c:v>
                </c:pt>
                <c:pt idx="16">
                  <c:v>19.663354428243835</c:v>
                </c:pt>
                <c:pt idx="17">
                  <c:v>19.395646851084074</c:v>
                </c:pt>
                <c:pt idx="18">
                  <c:v>18.993344575208742</c:v>
                </c:pt>
                <c:pt idx="19">
                  <c:v>18.677186453810975</c:v>
                </c:pt>
                <c:pt idx="20">
                  <c:v>18.828908144531432</c:v>
                </c:pt>
                <c:pt idx="21">
                  <c:v>19.111203076010412</c:v>
                </c:pt>
                <c:pt idx="22">
                  <c:v>19.36579529783852</c:v>
                </c:pt>
                <c:pt idx="23">
                  <c:v>19.755513318429337</c:v>
                </c:pt>
                <c:pt idx="24">
                  <c:v>19.926855142605824</c:v>
                </c:pt>
                <c:pt idx="25">
                  <c:v>20.418780924012047</c:v>
                </c:pt>
                <c:pt idx="26">
                  <c:v>20.651284031938751</c:v>
                </c:pt>
                <c:pt idx="27">
                  <c:v>20.555097684175493</c:v>
                </c:pt>
                <c:pt idx="28">
                  <c:v>20.347487748843115</c:v>
                </c:pt>
                <c:pt idx="29">
                  <c:v>19.974775760834273</c:v>
                </c:pt>
                <c:pt idx="30">
                  <c:v>19.793908495815899</c:v>
                </c:pt>
                <c:pt idx="31">
                  <c:v>18.937801073846561</c:v>
                </c:pt>
                <c:pt idx="32">
                  <c:v>18.195212708352898</c:v>
                </c:pt>
                <c:pt idx="33">
                  <c:v>17.470627558694591</c:v>
                </c:pt>
                <c:pt idx="34">
                  <c:v>18.131092895670847</c:v>
                </c:pt>
                <c:pt idx="35">
                  <c:v>18.514376546825471</c:v>
                </c:pt>
                <c:pt idx="36">
                  <c:v>18.632593097517521</c:v>
                </c:pt>
                <c:pt idx="37">
                  <c:v>18.829521917562534</c:v>
                </c:pt>
                <c:pt idx="38">
                  <c:v>19.203687326493853</c:v>
                </c:pt>
                <c:pt idx="39">
                  <c:v>20.142108548912809</c:v>
                </c:pt>
                <c:pt idx="40">
                  <c:v>20.75806779454652</c:v>
                </c:pt>
                <c:pt idx="41">
                  <c:v>20.669017196886976</c:v>
                </c:pt>
                <c:pt idx="42">
                  <c:v>20.095076903032872</c:v>
                </c:pt>
                <c:pt idx="43">
                  <c:v>20.094241307261825</c:v>
                </c:pt>
                <c:pt idx="44">
                  <c:v>19.904760683449357</c:v>
                </c:pt>
                <c:pt idx="45">
                  <c:v>19.885816975384568</c:v>
                </c:pt>
                <c:pt idx="46">
                  <c:v>19.343052808316891</c:v>
                </c:pt>
                <c:pt idx="47">
                  <c:v>19.000144625612105</c:v>
                </c:pt>
                <c:pt idx="48">
                  <c:v>19.054225352612878</c:v>
                </c:pt>
                <c:pt idx="49">
                  <c:v>19.636491612721922</c:v>
                </c:pt>
                <c:pt idx="50">
                  <c:v>20.595275002585431</c:v>
                </c:pt>
                <c:pt idx="51">
                  <c:v>20.988183440612563</c:v>
                </c:pt>
                <c:pt idx="52">
                  <c:v>21.281455567047903</c:v>
                </c:pt>
                <c:pt idx="53">
                  <c:v>21.39107955214617</c:v>
                </c:pt>
                <c:pt idx="54">
                  <c:v>21.849084596311382</c:v>
                </c:pt>
                <c:pt idx="55">
                  <c:v>21.590913765070109</c:v>
                </c:pt>
                <c:pt idx="56">
                  <c:v>20.595206857185008</c:v>
                </c:pt>
                <c:pt idx="57">
                  <c:v>20.301201190639006</c:v>
                </c:pt>
                <c:pt idx="58">
                  <c:v>19.853229973480591</c:v>
                </c:pt>
                <c:pt idx="59">
                  <c:v>19.027882139963101</c:v>
                </c:pt>
                <c:pt idx="60">
                  <c:v>17.889246228314228</c:v>
                </c:pt>
                <c:pt idx="61">
                  <c:v>17.540521128433799</c:v>
                </c:pt>
                <c:pt idx="62">
                  <c:v>18.809100169243933</c:v>
                </c:pt>
                <c:pt idx="63">
                  <c:v>19.937845796189443</c:v>
                </c:pt>
                <c:pt idx="64">
                  <c:v>20.191910999815558</c:v>
                </c:pt>
                <c:pt idx="65">
                  <c:v>20.8266379104798</c:v>
                </c:pt>
                <c:pt idx="66">
                  <c:v>20.95225602898477</c:v>
                </c:pt>
                <c:pt idx="67">
                  <c:v>22.104711681515194</c:v>
                </c:pt>
                <c:pt idx="68">
                  <c:v>22.29502745850257</c:v>
                </c:pt>
                <c:pt idx="69">
                  <c:v>21.983911620326658</c:v>
                </c:pt>
                <c:pt idx="70">
                  <c:v>20.953616010166787</c:v>
                </c:pt>
                <c:pt idx="71">
                  <c:v>19.734916490393079</c:v>
                </c:pt>
                <c:pt idx="72">
                  <c:v>18.411602849733359</c:v>
                </c:pt>
                <c:pt idx="73">
                  <c:v>17.810270377268463</c:v>
                </c:pt>
                <c:pt idx="74">
                  <c:v>16.746820986060996</c:v>
                </c:pt>
                <c:pt idx="75">
                  <c:v>16.089218287614042</c:v>
                </c:pt>
                <c:pt idx="76">
                  <c:v>16.368854946309632</c:v>
                </c:pt>
                <c:pt idx="77">
                  <c:v>17.552711732553721</c:v>
                </c:pt>
                <c:pt idx="78">
                  <c:v>18.966428191471817</c:v>
                </c:pt>
                <c:pt idx="79">
                  <c:v>19.631666867209532</c:v>
                </c:pt>
                <c:pt idx="80">
                  <c:v>20.746658610035283</c:v>
                </c:pt>
                <c:pt idx="81">
                  <c:v>21.88118609717479</c:v>
                </c:pt>
                <c:pt idx="82">
                  <c:v>22.543388119357175</c:v>
                </c:pt>
                <c:pt idx="83">
                  <c:v>22.100447912971873</c:v>
                </c:pt>
                <c:pt idx="84">
                  <c:v>20.681851253183115</c:v>
                </c:pt>
                <c:pt idx="85">
                  <c:v>19.526967337873252</c:v>
                </c:pt>
                <c:pt idx="86">
                  <c:v>18.423181854540893</c:v>
                </c:pt>
                <c:pt idx="87">
                  <c:v>17.151342687303309</c:v>
                </c:pt>
                <c:pt idx="88">
                  <c:v>16.076489528515101</c:v>
                </c:pt>
                <c:pt idx="89">
                  <c:v>15.543409315445752</c:v>
                </c:pt>
                <c:pt idx="90">
                  <c:v>16.488822214162106</c:v>
                </c:pt>
                <c:pt idx="91">
                  <c:v>16.965403429339531</c:v>
                </c:pt>
                <c:pt idx="92">
                  <c:v>18.642297224814893</c:v>
                </c:pt>
                <c:pt idx="93">
                  <c:v>19.030469783850535</c:v>
                </c:pt>
                <c:pt idx="94">
                  <c:v>20.6895564121665</c:v>
                </c:pt>
                <c:pt idx="95">
                  <c:v>21.799645400124454</c:v>
                </c:pt>
                <c:pt idx="96">
                  <c:v>23.645532302390794</c:v>
                </c:pt>
                <c:pt idx="97">
                  <c:v>22.119675289995939</c:v>
                </c:pt>
                <c:pt idx="98">
                  <c:v>20.259847527954779</c:v>
                </c:pt>
                <c:pt idx="99">
                  <c:v>19.578485876690401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0-446D-9967-2BA51E964850}"/>
            </c:ext>
          </c:extLst>
        </c:ser>
        <c:ser>
          <c:idx val="1"/>
          <c:order val="1"/>
          <c:tx>
            <c:strRef>
              <c:f>Graphs!$C$3</c:f>
              <c:strCache>
                <c:ptCount val="1"/>
                <c:pt idx="0">
                  <c:v>Temp-A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Graphs!$A$4:$A$103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Graphs!$C$4:$C$103</c:f>
              <c:numCache>
                <c:formatCode>0.0</c:formatCode>
                <c:ptCount val="100"/>
                <c:pt idx="0" formatCode="General">
                  <c:v>10</c:v>
                </c:pt>
                <c:pt idx="1">
                  <c:v>10.122086923069977</c:v>
                </c:pt>
                <c:pt idx="2">
                  <c:v>10.250034621087895</c:v>
                </c:pt>
                <c:pt idx="3">
                  <c:v>10.478020156102863</c:v>
                </c:pt>
                <c:pt idx="4">
                  <c:v>10.56248715927706</c:v>
                </c:pt>
                <c:pt idx="5">
                  <c:v>10.598849842268125</c:v>
                </c:pt>
                <c:pt idx="6">
                  <c:v>10.746494087605388</c:v>
                </c:pt>
                <c:pt idx="7">
                  <c:v>10.876767031075804</c:v>
                </c:pt>
                <c:pt idx="8">
                  <c:v>11.087777260870499</c:v>
                </c:pt>
                <c:pt idx="9">
                  <c:v>11.24236416417096</c:v>
                </c:pt>
                <c:pt idx="10">
                  <c:v>11.385861252204771</c:v>
                </c:pt>
                <c:pt idx="11">
                  <c:v>11.528188249231162</c:v>
                </c:pt>
                <c:pt idx="12">
                  <c:v>11.642139253163188</c:v>
                </c:pt>
                <c:pt idx="13">
                  <c:v>11.81559282884527</c:v>
                </c:pt>
                <c:pt idx="14">
                  <c:v>11.890086695711664</c:v>
                </c:pt>
                <c:pt idx="15">
                  <c:v>12.114413028149855</c:v>
                </c:pt>
                <c:pt idx="16">
                  <c:v>12.250106310449251</c:v>
                </c:pt>
                <c:pt idx="17">
                  <c:v>12.443033605055538</c:v>
                </c:pt>
                <c:pt idx="18">
                  <c:v>12.538999727548358</c:v>
                </c:pt>
                <c:pt idx="19">
                  <c:v>12.556449576588252</c:v>
                </c:pt>
                <c:pt idx="20">
                  <c:v>12.761825644346825</c:v>
                </c:pt>
                <c:pt idx="21">
                  <c:v>12.945439879612026</c:v>
                </c:pt>
                <c:pt idx="22">
                  <c:v>13.185187522317005</c:v>
                </c:pt>
                <c:pt idx="23">
                  <c:v>13.197444109259891</c:v>
                </c:pt>
                <c:pt idx="24">
                  <c:v>13.42016056022881</c:v>
                </c:pt>
                <c:pt idx="25">
                  <c:v>13.454921171001198</c:v>
                </c:pt>
                <c:pt idx="26">
                  <c:v>13.551653868836343</c:v>
                </c:pt>
                <c:pt idx="27">
                  <c:v>13.625535606322179</c:v>
                </c:pt>
                <c:pt idx="28">
                  <c:v>13.775070607817579</c:v>
                </c:pt>
                <c:pt idx="29">
                  <c:v>14.023667341042547</c:v>
                </c:pt>
                <c:pt idx="30">
                  <c:v>14.044553888067803</c:v>
                </c:pt>
                <c:pt idx="31">
                  <c:v>14.057937265047746</c:v>
                </c:pt>
                <c:pt idx="32">
                  <c:v>14.141268943708324</c:v>
                </c:pt>
                <c:pt idx="33">
                  <c:v>14.422634444411047</c:v>
                </c:pt>
                <c:pt idx="34">
                  <c:v>14.837548093414126</c:v>
                </c:pt>
                <c:pt idx="35">
                  <c:v>15.199424908877594</c:v>
                </c:pt>
                <c:pt idx="36">
                  <c:v>15.273428074128626</c:v>
                </c:pt>
                <c:pt idx="37">
                  <c:v>15.626926260576377</c:v>
                </c:pt>
                <c:pt idx="38">
                  <c:v>15.755780456229196</c:v>
                </c:pt>
                <c:pt idx="39">
                  <c:v>15.965556762736627</c:v>
                </c:pt>
                <c:pt idx="40">
                  <c:v>16.049334597092798</c:v>
                </c:pt>
                <c:pt idx="41">
                  <c:v>16.518952098080334</c:v>
                </c:pt>
                <c:pt idx="42">
                  <c:v>16.648626618475507</c:v>
                </c:pt>
                <c:pt idx="43">
                  <c:v>16.669785728988138</c:v>
                </c:pt>
                <c:pt idx="44">
                  <c:v>16.896808806470119</c:v>
                </c:pt>
                <c:pt idx="45">
                  <c:v>17.36256111962312</c:v>
                </c:pt>
                <c:pt idx="46">
                  <c:v>17.634095185225235</c:v>
                </c:pt>
                <c:pt idx="47">
                  <c:v>17.83581179302837</c:v>
                </c:pt>
                <c:pt idx="48">
                  <c:v>18.20747044869675</c:v>
                </c:pt>
                <c:pt idx="49">
                  <c:v>18.337862593151609</c:v>
                </c:pt>
                <c:pt idx="50">
                  <c:v>18.544655257662317</c:v>
                </c:pt>
                <c:pt idx="51">
                  <c:v>18.653606745011206</c:v>
                </c:pt>
                <c:pt idx="52">
                  <c:v>18.940321314102036</c:v>
                </c:pt>
                <c:pt idx="53">
                  <c:v>19.393760486971427</c:v>
                </c:pt>
                <c:pt idx="54">
                  <c:v>19.712571126356146</c:v>
                </c:pt>
                <c:pt idx="55">
                  <c:v>19.862653559560865</c:v>
                </c:pt>
                <c:pt idx="56">
                  <c:v>20.248096584611179</c:v>
                </c:pt>
                <c:pt idx="57">
                  <c:v>20.382279070771911</c:v>
                </c:pt>
                <c:pt idx="58">
                  <c:v>20.772242411856062</c:v>
                </c:pt>
                <c:pt idx="59">
                  <c:v>21.356418339407227</c:v>
                </c:pt>
                <c:pt idx="60">
                  <c:v>21.475103425934844</c:v>
                </c:pt>
                <c:pt idx="61">
                  <c:v>21.754986248815658</c:v>
                </c:pt>
                <c:pt idx="62">
                  <c:v>22.428488866846205</c:v>
                </c:pt>
                <c:pt idx="63">
                  <c:v>22.797429471664039</c:v>
                </c:pt>
                <c:pt idx="64">
                  <c:v>22.951600870733596</c:v>
                </c:pt>
                <c:pt idx="65">
                  <c:v>23.475115180664123</c:v>
                </c:pt>
                <c:pt idx="66">
                  <c:v>23.507054472791232</c:v>
                </c:pt>
                <c:pt idx="67">
                  <c:v>23.837214715266853</c:v>
                </c:pt>
                <c:pt idx="68">
                  <c:v>24.007327247838067</c:v>
                </c:pt>
                <c:pt idx="69">
                  <c:v>24.120776546689587</c:v>
                </c:pt>
                <c:pt idx="70">
                  <c:v>24.450538917801563</c:v>
                </c:pt>
                <c:pt idx="71">
                  <c:v>24.600904688701352</c:v>
                </c:pt>
                <c:pt idx="72">
                  <c:v>24.802956231721517</c:v>
                </c:pt>
                <c:pt idx="73">
                  <c:v>25.102264588491419</c:v>
                </c:pt>
                <c:pt idx="74">
                  <c:v>25.75641748704485</c:v>
                </c:pt>
                <c:pt idx="75">
                  <c:v>26.376577098953305</c:v>
                </c:pt>
                <c:pt idx="76">
                  <c:v>26.832026130085502</c:v>
                </c:pt>
                <c:pt idx="77">
                  <c:v>26.960039702602849</c:v>
                </c:pt>
                <c:pt idx="78">
                  <c:v>27.209074479200211</c:v>
                </c:pt>
                <c:pt idx="79">
                  <c:v>27.50641172926721</c:v>
                </c:pt>
                <c:pt idx="80">
                  <c:v>27.527627992073761</c:v>
                </c:pt>
                <c:pt idx="81">
                  <c:v>28.158632123087418</c:v>
                </c:pt>
                <c:pt idx="82">
                  <c:v>28.313838859763038</c:v>
                </c:pt>
                <c:pt idx="83">
                  <c:v>29.013819804673155</c:v>
                </c:pt>
                <c:pt idx="84">
                  <c:v>29.063032816647773</c:v>
                </c:pt>
                <c:pt idx="85">
                  <c:v>29.730552011870945</c:v>
                </c:pt>
                <c:pt idx="86">
                  <c:v>29.782766791687216</c:v>
                </c:pt>
                <c:pt idx="87">
                  <c:v>30.453566083869113</c:v>
                </c:pt>
                <c:pt idx="88">
                  <c:v>30.857564961387652</c:v>
                </c:pt>
                <c:pt idx="89">
                  <c:v>31.552317880656478</c:v>
                </c:pt>
                <c:pt idx="90">
                  <c:v>31.645322559376893</c:v>
                </c:pt>
                <c:pt idx="91">
                  <c:v>32.182728317538142</c:v>
                </c:pt>
                <c:pt idx="92">
                  <c:v>32.684968781586768</c:v>
                </c:pt>
                <c:pt idx="93">
                  <c:v>33.070037001815436</c:v>
                </c:pt>
                <c:pt idx="94">
                  <c:v>33.258247353239909</c:v>
                </c:pt>
                <c:pt idx="95">
                  <c:v>33.259041348893504</c:v>
                </c:pt>
                <c:pt idx="96">
                  <c:v>34.154408970988719</c:v>
                </c:pt>
                <c:pt idx="97">
                  <c:v>35.024484696926564</c:v>
                </c:pt>
                <c:pt idx="98">
                  <c:v>35.084508923244265</c:v>
                </c:pt>
                <c:pt idx="99">
                  <c:v>35.888433003083456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0-446D-9967-2BA51E964850}"/>
            </c:ext>
          </c:extLst>
        </c:ser>
        <c:ser>
          <c:idx val="2"/>
          <c:order val="2"/>
          <c:tx>
            <c:strRef>
              <c:f>Graphs!$D$3</c:f>
              <c:strCache>
                <c:ptCount val="1"/>
                <c:pt idx="0">
                  <c:v>Temp-I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Graphs!$A$4:$A$103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Graphs!$D$4:$D$103</c:f>
              <c:numCache>
                <c:formatCode>0.0</c:formatCode>
                <c:ptCount val="100"/>
                <c:pt idx="0" formatCode="General">
                  <c:v>25</c:v>
                </c:pt>
                <c:pt idx="1">
                  <c:v>25.1982536100417</c:v>
                </c:pt>
                <c:pt idx="2">
                  <c:v>25.287246482084413</c:v>
                </c:pt>
                <c:pt idx="3">
                  <c:v>25.274753645704667</c:v>
                </c:pt>
                <c:pt idx="4">
                  <c:v>25.14052540074734</c:v>
                </c:pt>
                <c:pt idx="5">
                  <c:v>25.014048562497603</c:v>
                </c:pt>
                <c:pt idx="6">
                  <c:v>25.021702953411062</c:v>
                </c:pt>
                <c:pt idx="7">
                  <c:v>25.22645409369467</c:v>
                </c:pt>
                <c:pt idx="8">
                  <c:v>25.149668406376733</c:v>
                </c:pt>
                <c:pt idx="9">
                  <c:v>25.129158278892749</c:v>
                </c:pt>
                <c:pt idx="10">
                  <c:v>25.270562963845656</c:v>
                </c:pt>
                <c:pt idx="11">
                  <c:v>25.445188819958283</c:v>
                </c:pt>
                <c:pt idx="12">
                  <c:v>25.55542774103246</c:v>
                </c:pt>
                <c:pt idx="13">
                  <c:v>25.54043601521975</c:v>
                </c:pt>
                <c:pt idx="14">
                  <c:v>25.407131650501217</c:v>
                </c:pt>
                <c:pt idx="15">
                  <c:v>25.461949842858306</c:v>
                </c:pt>
                <c:pt idx="16">
                  <c:v>25.614578989931609</c:v>
                </c:pt>
                <c:pt idx="17">
                  <c:v>25.453072842575505</c:v>
                </c:pt>
                <c:pt idx="18">
                  <c:v>25.240442024162135</c:v>
                </c:pt>
                <c:pt idx="19">
                  <c:v>25.033441132084558</c:v>
                </c:pt>
                <c:pt idx="20">
                  <c:v>25.114358474387917</c:v>
                </c:pt>
                <c:pt idx="21">
                  <c:v>25.300378377291818</c:v>
                </c:pt>
                <c:pt idx="22">
                  <c:v>25.222533007510972</c:v>
                </c:pt>
                <c:pt idx="23">
                  <c:v>25.177829801089906</c:v>
                </c:pt>
                <c:pt idx="24">
                  <c:v>25.239428819532336</c:v>
                </c:pt>
                <c:pt idx="25">
                  <c:v>25.363719224328023</c:v>
                </c:pt>
                <c:pt idx="26">
                  <c:v>25.586452083146849</c:v>
                </c:pt>
                <c:pt idx="27">
                  <c:v>25.374178425270653</c:v>
                </c:pt>
                <c:pt idx="28">
                  <c:v>25.276270825019317</c:v>
                </c:pt>
                <c:pt idx="29">
                  <c:v>25.295149667917578</c:v>
                </c:pt>
                <c:pt idx="30">
                  <c:v>25.41241409783213</c:v>
                </c:pt>
                <c:pt idx="31">
                  <c:v>25.153059106795837</c:v>
                </c:pt>
                <c:pt idx="32">
                  <c:v>24.802215733776752</c:v>
                </c:pt>
                <c:pt idx="33">
                  <c:v>24.785204233416714</c:v>
                </c:pt>
                <c:pt idx="34">
                  <c:v>24.84483825564433</c:v>
                </c:pt>
                <c:pt idx="35">
                  <c:v>25.279424232234728</c:v>
                </c:pt>
                <c:pt idx="36">
                  <c:v>25.166181730561497</c:v>
                </c:pt>
                <c:pt idx="37">
                  <c:v>24.775643253621602</c:v>
                </c:pt>
                <c:pt idx="38">
                  <c:v>24.884858558500326</c:v>
                </c:pt>
                <c:pt idx="39">
                  <c:v>25.083881951321889</c:v>
                </c:pt>
                <c:pt idx="40">
                  <c:v>25.540231314655816</c:v>
                </c:pt>
                <c:pt idx="41">
                  <c:v>25.24479792005285</c:v>
                </c:pt>
                <c:pt idx="42">
                  <c:v>25.139349194707076</c:v>
                </c:pt>
                <c:pt idx="43">
                  <c:v>25.32579634387444</c:v>
                </c:pt>
                <c:pt idx="44">
                  <c:v>25.642708932587265</c:v>
                </c:pt>
                <c:pt idx="45">
                  <c:v>25.359928931536771</c:v>
                </c:pt>
                <c:pt idx="46">
                  <c:v>24.999050420209525</c:v>
                </c:pt>
                <c:pt idx="47">
                  <c:v>24.606717602769518</c:v>
                </c:pt>
                <c:pt idx="48">
                  <c:v>24.756246213512785</c:v>
                </c:pt>
                <c:pt idx="49">
                  <c:v>25.22229981288492</c:v>
                </c:pt>
                <c:pt idx="50">
                  <c:v>24.921386609235928</c:v>
                </c:pt>
                <c:pt idx="51">
                  <c:v>24.803289277351013</c:v>
                </c:pt>
                <c:pt idx="52">
                  <c:v>25.10150995220565</c:v>
                </c:pt>
                <c:pt idx="53">
                  <c:v>25.183525307988724</c:v>
                </c:pt>
                <c:pt idx="54">
                  <c:v>25.188891553673738</c:v>
                </c:pt>
                <c:pt idx="55">
                  <c:v>24.847682752482779</c:v>
                </c:pt>
                <c:pt idx="56">
                  <c:v>24.732536375634574</c:v>
                </c:pt>
                <c:pt idx="57">
                  <c:v>24.934107569103169</c:v>
                </c:pt>
                <c:pt idx="58">
                  <c:v>24.961144240904808</c:v>
                </c:pt>
                <c:pt idx="59">
                  <c:v>24.456169337190019</c:v>
                </c:pt>
                <c:pt idx="60">
                  <c:v>24.301656293756562</c:v>
                </c:pt>
                <c:pt idx="61">
                  <c:v>23.665354361850532</c:v>
                </c:pt>
                <c:pt idx="62">
                  <c:v>24.087393628687863</c:v>
                </c:pt>
                <c:pt idx="63">
                  <c:v>24.399603357226315</c:v>
                </c:pt>
                <c:pt idx="64">
                  <c:v>24.318190819889118</c:v>
                </c:pt>
                <c:pt idx="65">
                  <c:v>23.936630596593989</c:v>
                </c:pt>
                <c:pt idx="66">
                  <c:v>24.305442403186504</c:v>
                </c:pt>
                <c:pt idx="67">
                  <c:v>24.362831336570029</c:v>
                </c:pt>
                <c:pt idx="68">
                  <c:v>24.737490421541843</c:v>
                </c:pt>
                <c:pt idx="69">
                  <c:v>24.399549459418985</c:v>
                </c:pt>
                <c:pt idx="70">
                  <c:v>24.019232502797578</c:v>
                </c:pt>
                <c:pt idx="71">
                  <c:v>24.661869561760852</c:v>
                </c:pt>
                <c:pt idx="72">
                  <c:v>24.719566862991208</c:v>
                </c:pt>
                <c:pt idx="73">
                  <c:v>24.458704114269707</c:v>
                </c:pt>
                <c:pt idx="74">
                  <c:v>24.063060219528317</c:v>
                </c:pt>
                <c:pt idx="75">
                  <c:v>23.864288034740191</c:v>
                </c:pt>
                <c:pt idx="76">
                  <c:v>24.32021066157164</c:v>
                </c:pt>
                <c:pt idx="77">
                  <c:v>24.63948896303858</c:v>
                </c:pt>
                <c:pt idx="78">
                  <c:v>24.049666130954122</c:v>
                </c:pt>
                <c:pt idx="79">
                  <c:v>23.774387397199121</c:v>
                </c:pt>
                <c:pt idx="80">
                  <c:v>24.115347846891055</c:v>
                </c:pt>
                <c:pt idx="81">
                  <c:v>24.700732441158625</c:v>
                </c:pt>
                <c:pt idx="82">
                  <c:v>24.815498802278388</c:v>
                </c:pt>
                <c:pt idx="83">
                  <c:v>24.216254749509197</c:v>
                </c:pt>
                <c:pt idx="84">
                  <c:v>24.186192019800579</c:v>
                </c:pt>
                <c:pt idx="85">
                  <c:v>24.309737234614744</c:v>
                </c:pt>
                <c:pt idx="86">
                  <c:v>24.593112521470474</c:v>
                </c:pt>
                <c:pt idx="87">
                  <c:v>23.907548281530065</c:v>
                </c:pt>
                <c:pt idx="88">
                  <c:v>23.345215645502361</c:v>
                </c:pt>
                <c:pt idx="89">
                  <c:v>23.063414143395534</c:v>
                </c:pt>
                <c:pt idx="90">
                  <c:v>23.834641068198295</c:v>
                </c:pt>
                <c:pt idx="91">
                  <c:v>23.980226354554382</c:v>
                </c:pt>
                <c:pt idx="92">
                  <c:v>23.135446011425461</c:v>
                </c:pt>
                <c:pt idx="93">
                  <c:v>22.44624000164913</c:v>
                </c:pt>
                <c:pt idx="94">
                  <c:v>23.178610475378623</c:v>
                </c:pt>
                <c:pt idx="95">
                  <c:v>23.766624582827415</c:v>
                </c:pt>
                <c:pt idx="96">
                  <c:v>24.279707574069469</c:v>
                </c:pt>
                <c:pt idx="97">
                  <c:v>23.940168849227366</c:v>
                </c:pt>
                <c:pt idx="98">
                  <c:v>22.974405652961643</c:v>
                </c:pt>
                <c:pt idx="99">
                  <c:v>23.34260334345139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40-446D-9967-2BA51E964850}"/>
            </c:ext>
          </c:extLst>
        </c:ser>
        <c:ser>
          <c:idx val="3"/>
          <c:order val="3"/>
          <c:tx>
            <c:strRef>
              <c:f>Graphs!$E$3</c:f>
              <c:strCache>
                <c:ptCount val="1"/>
                <c:pt idx="0">
                  <c:v>Humi-A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Graphs!$A$4:$A$103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Graphs!$E$4:$E$103</c:f>
              <c:numCache>
                <c:formatCode>0.0</c:formatCode>
                <c:ptCount val="100"/>
                <c:pt idx="0" formatCode="General">
                  <c:v>80</c:v>
                </c:pt>
                <c:pt idx="1">
                  <c:v>79.504080934718758</c:v>
                </c:pt>
                <c:pt idx="2">
                  <c:v>79.155542795643839</c:v>
                </c:pt>
                <c:pt idx="3">
                  <c:v>78.839249009534768</c:v>
                </c:pt>
                <c:pt idx="4">
                  <c:v>78.350386633983305</c:v>
                </c:pt>
                <c:pt idx="5">
                  <c:v>78.226576225531673</c:v>
                </c:pt>
                <c:pt idx="6">
                  <c:v>78.580387282219135</c:v>
                </c:pt>
                <c:pt idx="7">
                  <c:v>79.051452783396087</c:v>
                </c:pt>
                <c:pt idx="8">
                  <c:v>79.32531921826191</c:v>
                </c:pt>
                <c:pt idx="9">
                  <c:v>79.76648361141163</c:v>
                </c:pt>
                <c:pt idx="10">
                  <c:v>80.198951731006574</c:v>
                </c:pt>
                <c:pt idx="11">
                  <c:v>80.33330903603111</c:v>
                </c:pt>
                <c:pt idx="12">
                  <c:v>80.733305236936701</c:v>
                </c:pt>
                <c:pt idx="13">
                  <c:v>80.60979895960223</c:v>
                </c:pt>
                <c:pt idx="14">
                  <c:v>80.245757875252394</c:v>
                </c:pt>
                <c:pt idx="15">
                  <c:v>79.829921944295279</c:v>
                </c:pt>
                <c:pt idx="16">
                  <c:v>79.687606216056622</c:v>
                </c:pt>
                <c:pt idx="17">
                  <c:v>79.2621242763407</c:v>
                </c:pt>
                <c:pt idx="18">
                  <c:v>79.210307086518924</c:v>
                </c:pt>
                <c:pt idx="19">
                  <c:v>78.86929567439924</c:v>
                </c:pt>
                <c:pt idx="20">
                  <c:v>79.221884277786856</c:v>
                </c:pt>
                <c:pt idx="21">
                  <c:v>79.563372911056561</c:v>
                </c:pt>
                <c:pt idx="22">
                  <c:v>79.624385439264628</c:v>
                </c:pt>
                <c:pt idx="23">
                  <c:v>80.048730716545307</c:v>
                </c:pt>
                <c:pt idx="24">
                  <c:v>80.150608945217527</c:v>
                </c:pt>
                <c:pt idx="25">
                  <c:v>80.337201964195927</c:v>
                </c:pt>
                <c:pt idx="26">
                  <c:v>80.453715302940282</c:v>
                </c:pt>
                <c:pt idx="27">
                  <c:v>80.354937519086562</c:v>
                </c:pt>
                <c:pt idx="28">
                  <c:v>80.163362328139826</c:v>
                </c:pt>
                <c:pt idx="29">
                  <c:v>79.820672145310922</c:v>
                </c:pt>
                <c:pt idx="30">
                  <c:v>79.369908692682046</c:v>
                </c:pt>
                <c:pt idx="31">
                  <c:v>78.792328507278526</c:v>
                </c:pt>
                <c:pt idx="32">
                  <c:v>78.406450267049351</c:v>
                </c:pt>
                <c:pt idx="33">
                  <c:v>77.651537213974677</c:v>
                </c:pt>
                <c:pt idx="34">
                  <c:v>77.85585088874511</c:v>
                </c:pt>
                <c:pt idx="35">
                  <c:v>78.005065914157157</c:v>
                </c:pt>
                <c:pt idx="36">
                  <c:v>78.876141175909538</c:v>
                </c:pt>
                <c:pt idx="37">
                  <c:v>79.040791201584156</c:v>
                </c:pt>
                <c:pt idx="38">
                  <c:v>79.309288787962174</c:v>
                </c:pt>
                <c:pt idx="39">
                  <c:v>80.20063579582542</c:v>
                </c:pt>
                <c:pt idx="40">
                  <c:v>80.771933423654119</c:v>
                </c:pt>
                <c:pt idx="41">
                  <c:v>80.097101766371509</c:v>
                </c:pt>
                <c:pt idx="42">
                  <c:v>79.136867048058221</c:v>
                </c:pt>
                <c:pt idx="43">
                  <c:v>78.307895012729574</c:v>
                </c:pt>
                <c:pt idx="44">
                  <c:v>77.829001146351558</c:v>
                </c:pt>
                <c:pt idx="45">
                  <c:v>77.480947088683166</c:v>
                </c:pt>
                <c:pt idx="46">
                  <c:v>76.618965884488475</c:v>
                </c:pt>
                <c:pt idx="47">
                  <c:v>75.917599060101125</c:v>
                </c:pt>
                <c:pt idx="48">
                  <c:v>76.777915770345132</c:v>
                </c:pt>
                <c:pt idx="49">
                  <c:v>77.073331251026261</c:v>
                </c:pt>
                <c:pt idx="50">
                  <c:v>77.910983012346179</c:v>
                </c:pt>
                <c:pt idx="51">
                  <c:v>78.668667865147668</c:v>
                </c:pt>
                <c:pt idx="52">
                  <c:v>79.467997585985202</c:v>
                </c:pt>
                <c:pt idx="53">
                  <c:v>79.53516759735524</c:v>
                </c:pt>
                <c:pt idx="54">
                  <c:v>80.270851958830875</c:v>
                </c:pt>
                <c:pt idx="55">
                  <c:v>80.037429637115423</c:v>
                </c:pt>
                <c:pt idx="56">
                  <c:v>79.211666399446472</c:v>
                </c:pt>
                <c:pt idx="57">
                  <c:v>79.04246942464151</c:v>
                </c:pt>
                <c:pt idx="58">
                  <c:v>78.718415435795691</c:v>
                </c:pt>
                <c:pt idx="59">
                  <c:v>77.301959322537371</c:v>
                </c:pt>
                <c:pt idx="60">
                  <c:v>77.25444023005457</c:v>
                </c:pt>
                <c:pt idx="61">
                  <c:v>76.772105019616049</c:v>
                </c:pt>
                <c:pt idx="62">
                  <c:v>77.322243011976454</c:v>
                </c:pt>
                <c:pt idx="63">
                  <c:v>78.776953252854568</c:v>
                </c:pt>
                <c:pt idx="64">
                  <c:v>78.84073573408007</c:v>
                </c:pt>
                <c:pt idx="65">
                  <c:v>79.774766688560177</c:v>
                </c:pt>
                <c:pt idx="66">
                  <c:v>80.427693246131483</c:v>
                </c:pt>
                <c:pt idx="67">
                  <c:v>81.129333890668704</c:v>
                </c:pt>
                <c:pt idx="68">
                  <c:v>81.904546026135378</c:v>
                </c:pt>
                <c:pt idx="69">
                  <c:v>81.367061792333303</c:v>
                </c:pt>
                <c:pt idx="70">
                  <c:v>80.111573127092498</c:v>
                </c:pt>
                <c:pt idx="71">
                  <c:v>79.087953367440193</c:v>
                </c:pt>
                <c:pt idx="72">
                  <c:v>77.848021228006345</c:v>
                </c:pt>
                <c:pt idx="73">
                  <c:v>76.417508736425319</c:v>
                </c:pt>
                <c:pt idx="74">
                  <c:v>75.286463603724343</c:v>
                </c:pt>
                <c:pt idx="75">
                  <c:v>74.109890323184544</c:v>
                </c:pt>
                <c:pt idx="76">
                  <c:v>74.689220687173986</c:v>
                </c:pt>
                <c:pt idx="77">
                  <c:v>75.069509332435814</c:v>
                </c:pt>
                <c:pt idx="78">
                  <c:v>75.935288499744146</c:v>
                </c:pt>
                <c:pt idx="79">
                  <c:v>76.735342770090497</c:v>
                </c:pt>
                <c:pt idx="80">
                  <c:v>77.29445100213276</c:v>
                </c:pt>
                <c:pt idx="81">
                  <c:v>78.731265112468165</c:v>
                </c:pt>
                <c:pt idx="82">
                  <c:v>79.310409172940382</c:v>
                </c:pt>
                <c:pt idx="83">
                  <c:v>78.281752800833843</c:v>
                </c:pt>
                <c:pt idx="84">
                  <c:v>77.898553392334065</c:v>
                </c:pt>
                <c:pt idx="85">
                  <c:v>77.733719138199575</c:v>
                </c:pt>
                <c:pt idx="86">
                  <c:v>77.610960561474599</c:v>
                </c:pt>
                <c:pt idx="87">
                  <c:v>76.344669108645078</c:v>
                </c:pt>
                <c:pt idx="88">
                  <c:v>75.014208476187221</c:v>
                </c:pt>
                <c:pt idx="89">
                  <c:v>74.143396861079523</c:v>
                </c:pt>
                <c:pt idx="90">
                  <c:v>75.425807202153777</c:v>
                </c:pt>
                <c:pt idx="91">
                  <c:v>75.735729180297682</c:v>
                </c:pt>
                <c:pt idx="92">
                  <c:v>76.430862327341515</c:v>
                </c:pt>
                <c:pt idx="93">
                  <c:v>77.103976434198444</c:v>
                </c:pt>
                <c:pt idx="94">
                  <c:v>77.669040165493797</c:v>
                </c:pt>
                <c:pt idx="95">
                  <c:v>79.146684151929506</c:v>
                </c:pt>
                <c:pt idx="96">
                  <c:v>80.431122349889066</c:v>
                </c:pt>
                <c:pt idx="97">
                  <c:v>78.501169582934381</c:v>
                </c:pt>
                <c:pt idx="98">
                  <c:v>77.117469351147577</c:v>
                </c:pt>
                <c:pt idx="99">
                  <c:v>76.032776739276073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40-446D-9967-2BA51E964850}"/>
            </c:ext>
          </c:extLst>
        </c:ser>
        <c:ser>
          <c:idx val="4"/>
          <c:order val="4"/>
          <c:tx>
            <c:strRef>
              <c:f>Graphs!$F$3</c:f>
              <c:strCache>
                <c:ptCount val="1"/>
                <c:pt idx="0">
                  <c:v>Humi-I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Graphs!$A$4:$A$103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Graphs!$F$4:$F$103</c:f>
              <c:numCache>
                <c:formatCode>0.0</c:formatCode>
                <c:ptCount val="100"/>
                <c:pt idx="0" formatCode="General">
                  <c:v>60</c:v>
                </c:pt>
                <c:pt idx="1">
                  <c:v>59.500951325601626</c:v>
                </c:pt>
                <c:pt idx="2">
                  <c:v>59.343135822606605</c:v>
                </c:pt>
                <c:pt idx="3">
                  <c:v>59.019811565511652</c:v>
                </c:pt>
                <c:pt idx="4">
                  <c:v>58.78249817605262</c:v>
                </c:pt>
                <c:pt idx="5">
                  <c:v>58.378129891877272</c:v>
                </c:pt>
                <c:pt idx="6">
                  <c:v>58.689760080883879</c:v>
                </c:pt>
                <c:pt idx="7">
                  <c:v>58.71815557394725</c:v>
                </c:pt>
                <c:pt idx="8">
                  <c:v>58.8013727618617</c:v>
                </c:pt>
                <c:pt idx="9">
                  <c:v>58.96242243432205</c:v>
                </c:pt>
                <c:pt idx="10">
                  <c:v>59.167841422595352</c:v>
                </c:pt>
                <c:pt idx="11">
                  <c:v>59.658691436161888</c:v>
                </c:pt>
                <c:pt idx="12">
                  <c:v>59.687437740509338</c:v>
                </c:pt>
                <c:pt idx="13">
                  <c:v>59.487671318168751</c:v>
                </c:pt>
                <c:pt idx="14">
                  <c:v>59.291990209974102</c:v>
                </c:pt>
                <c:pt idx="15">
                  <c:v>59.104985165537357</c:v>
                </c:pt>
                <c:pt idx="16">
                  <c:v>58.983776118205597</c:v>
                </c:pt>
                <c:pt idx="17">
                  <c:v>58.934458111510722</c:v>
                </c:pt>
                <c:pt idx="18">
                  <c:v>58.661184843004776</c:v>
                </c:pt>
                <c:pt idx="19">
                  <c:v>58.65916954923425</c:v>
                </c:pt>
                <c:pt idx="20">
                  <c:v>59.095481365866149</c:v>
                </c:pt>
                <c:pt idx="21">
                  <c:v>59.58782204748389</c:v>
                </c:pt>
                <c:pt idx="22">
                  <c:v>59.904199766916165</c:v>
                </c:pt>
                <c:pt idx="23">
                  <c:v>60.25959767164322</c:v>
                </c:pt>
                <c:pt idx="24">
                  <c:v>60.528862269130848</c:v>
                </c:pt>
                <c:pt idx="25">
                  <c:v>60.73653959096054</c:v>
                </c:pt>
                <c:pt idx="26">
                  <c:v>60.853055340081141</c:v>
                </c:pt>
                <c:pt idx="27">
                  <c:v>60.718859485952919</c:v>
                </c:pt>
                <c:pt idx="28">
                  <c:v>60.705781369061043</c:v>
                </c:pt>
                <c:pt idx="29">
                  <c:v>60.514802382104364</c:v>
                </c:pt>
                <c:pt idx="30">
                  <c:v>60.412831347097338</c:v>
                </c:pt>
                <c:pt idx="31">
                  <c:v>59.723165264255151</c:v>
                </c:pt>
                <c:pt idx="32">
                  <c:v>58.946172638082153</c:v>
                </c:pt>
                <c:pt idx="33">
                  <c:v>58.082898489011811</c:v>
                </c:pt>
                <c:pt idx="34">
                  <c:v>58.439526063738661</c:v>
                </c:pt>
                <c:pt idx="35">
                  <c:v>58.860134276989314</c:v>
                </c:pt>
                <c:pt idx="36">
                  <c:v>59.02461884840843</c:v>
                </c:pt>
                <c:pt idx="37">
                  <c:v>59.169317940766028</c:v>
                </c:pt>
                <c:pt idx="38">
                  <c:v>59.685054392432946</c:v>
                </c:pt>
                <c:pt idx="39">
                  <c:v>59.923522006175617</c:v>
                </c:pt>
                <c:pt idx="40">
                  <c:v>60.56599913326351</c:v>
                </c:pt>
                <c:pt idx="41">
                  <c:v>60.282235453222874</c:v>
                </c:pt>
                <c:pt idx="42">
                  <c:v>60.083259396915011</c:v>
                </c:pt>
                <c:pt idx="43">
                  <c:v>59.699913129039096</c:v>
                </c:pt>
                <c:pt idx="44">
                  <c:v>58.874236127552585</c:v>
                </c:pt>
                <c:pt idx="45">
                  <c:v>58.810521733829319</c:v>
                </c:pt>
                <c:pt idx="46">
                  <c:v>57.866802479180556</c:v>
                </c:pt>
                <c:pt idx="47">
                  <c:v>57.204245141301932</c:v>
                </c:pt>
                <c:pt idx="48">
                  <c:v>57.415893779462131</c:v>
                </c:pt>
                <c:pt idx="49">
                  <c:v>57.794951078746379</c:v>
                </c:pt>
                <c:pt idx="50">
                  <c:v>58.446871270576302</c:v>
                </c:pt>
                <c:pt idx="51">
                  <c:v>58.686770296779677</c:v>
                </c:pt>
                <c:pt idx="52">
                  <c:v>59.20042255673345</c:v>
                </c:pt>
                <c:pt idx="53">
                  <c:v>59.395170692000804</c:v>
                </c:pt>
                <c:pt idx="54">
                  <c:v>59.457343500701576</c:v>
                </c:pt>
                <c:pt idx="55">
                  <c:v>58.671400713273393</c:v>
                </c:pt>
                <c:pt idx="56">
                  <c:v>57.798697380770186</c:v>
                </c:pt>
                <c:pt idx="57">
                  <c:v>57.109259764749012</c:v>
                </c:pt>
                <c:pt idx="58">
                  <c:v>56.986167753095842</c:v>
                </c:pt>
                <c:pt idx="59">
                  <c:v>56.613538758843873</c:v>
                </c:pt>
                <c:pt idx="60">
                  <c:v>56.076702269173857</c:v>
                </c:pt>
                <c:pt idx="61">
                  <c:v>54.632088161336029</c:v>
                </c:pt>
                <c:pt idx="62">
                  <c:v>55.738138447560942</c:v>
                </c:pt>
                <c:pt idx="63">
                  <c:v>56.487228058688565</c:v>
                </c:pt>
                <c:pt idx="64">
                  <c:v>57.022329620103932</c:v>
                </c:pt>
                <c:pt idx="65">
                  <c:v>57.203002328077879</c:v>
                </c:pt>
                <c:pt idx="66">
                  <c:v>58.211202678557825</c:v>
                </c:pt>
                <c:pt idx="67">
                  <c:v>58.868966827100643</c:v>
                </c:pt>
                <c:pt idx="68">
                  <c:v>59.274236575749384</c:v>
                </c:pt>
                <c:pt idx="69">
                  <c:v>58.965595930862825</c:v>
                </c:pt>
                <c:pt idx="70">
                  <c:v>58.029290989773038</c:v>
                </c:pt>
                <c:pt idx="71">
                  <c:v>56.670906410420805</c:v>
                </c:pt>
                <c:pt idx="72">
                  <c:v>55.83577157263732</c:v>
                </c:pt>
                <c:pt idx="73">
                  <c:v>54.795924326970436</c:v>
                </c:pt>
                <c:pt idx="74">
                  <c:v>53.456884933072203</c:v>
                </c:pt>
                <c:pt idx="75">
                  <c:v>52.378336776074228</c:v>
                </c:pt>
                <c:pt idx="76">
                  <c:v>53.73957932110573</c:v>
                </c:pt>
                <c:pt idx="77">
                  <c:v>54.360713332563591</c:v>
                </c:pt>
                <c:pt idx="78">
                  <c:v>55.460431508308226</c:v>
                </c:pt>
                <c:pt idx="79">
                  <c:v>56.094819840660485</c:v>
                </c:pt>
                <c:pt idx="80">
                  <c:v>57.049454527129448</c:v>
                </c:pt>
                <c:pt idx="81">
                  <c:v>58.196650866741436</c:v>
                </c:pt>
                <c:pt idx="82">
                  <c:v>58.447076030593635</c:v>
                </c:pt>
                <c:pt idx="83">
                  <c:v>57.204946169078681</c:v>
                </c:pt>
                <c:pt idx="84">
                  <c:v>56.719695762982369</c:v>
                </c:pt>
                <c:pt idx="85">
                  <c:v>55.44833824938015</c:v>
                </c:pt>
                <c:pt idx="86">
                  <c:v>54.402914830228227</c:v>
                </c:pt>
                <c:pt idx="87">
                  <c:v>53.090610182140445</c:v>
                </c:pt>
                <c:pt idx="88">
                  <c:v>52.79812096494291</c:v>
                </c:pt>
                <c:pt idx="89">
                  <c:v>51.871409026926791</c:v>
                </c:pt>
                <c:pt idx="90">
                  <c:v>52.600695591764094</c:v>
                </c:pt>
                <c:pt idx="91">
                  <c:v>52.691867376657136</c:v>
                </c:pt>
                <c:pt idx="92">
                  <c:v>52.85472212947429</c:v>
                </c:pt>
                <c:pt idx="93">
                  <c:v>53.257987384082703</c:v>
                </c:pt>
                <c:pt idx="94">
                  <c:v>53.268354149630483</c:v>
                </c:pt>
                <c:pt idx="95">
                  <c:v>53.657386386344626</c:v>
                </c:pt>
                <c:pt idx="96">
                  <c:v>55.401407143700226</c:v>
                </c:pt>
                <c:pt idx="97">
                  <c:v>54.94140526382003</c:v>
                </c:pt>
                <c:pt idx="98">
                  <c:v>53.90874008362789</c:v>
                </c:pt>
                <c:pt idx="99">
                  <c:v>53.623489139119684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40-446D-9967-2BA51E964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468920"/>
        <c:axId val="379467936"/>
      </c:lineChart>
      <c:dateAx>
        <c:axId val="37946892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467936"/>
        <c:crosses val="autoZero"/>
        <c:auto val="1"/>
        <c:lblOffset val="100"/>
        <c:baseTimeUnit val="days"/>
      </c:dateAx>
      <c:valAx>
        <c:axId val="3794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46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Graphs!$AC$3</c:f>
              <c:strCache>
                <c:ptCount val="1"/>
                <c:pt idx="0">
                  <c:v>Weight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Graphs!$AB$4:$AB$103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Graphs!$AC$4:$AC$103</c:f>
              <c:numCache>
                <c:formatCode>General</c:formatCode>
                <c:ptCount val="100"/>
                <c:pt idx="0">
                  <c:v>0.25</c:v>
                </c:pt>
                <c:pt idx="1">
                  <c:v>0.24561869683690246</c:v>
                </c:pt>
                <c:pt idx="2">
                  <c:v>0.22774925907554824</c:v>
                </c:pt>
                <c:pt idx="3">
                  <c:v>0.22724987268408919</c:v>
                </c:pt>
                <c:pt idx="4">
                  <c:v>0.22135314081764629</c:v>
                </c:pt>
                <c:pt idx="5">
                  <c:v>0.20440077396169495</c:v>
                </c:pt>
                <c:pt idx="6">
                  <c:v>0.21634271365828664</c:v>
                </c:pt>
                <c:pt idx="7">
                  <c:v>0.21937397037511949</c:v>
                </c:pt>
                <c:pt idx="8">
                  <c:v>0.2218334413585353</c:v>
                </c:pt>
                <c:pt idx="9">
                  <c:v>0.22473948322868492</c:v>
                </c:pt>
                <c:pt idx="10">
                  <c:v>0.24251134058267781</c:v>
                </c:pt>
                <c:pt idx="11">
                  <c:v>0.2631369194242888</c:v>
                </c:pt>
                <c:pt idx="12">
                  <c:v>0.28526439594054231</c:v>
                </c:pt>
                <c:pt idx="13">
                  <c:v>0.26873363388444388</c:v>
                </c:pt>
                <c:pt idx="14">
                  <c:v>0.26348169258355725</c:v>
                </c:pt>
                <c:pt idx="15">
                  <c:v>0.25091719144714481</c:v>
                </c:pt>
                <c:pt idx="16">
                  <c:v>0.23316772141219175</c:v>
                </c:pt>
                <c:pt idx="17">
                  <c:v>0.21978234255420367</c:v>
                </c:pt>
                <c:pt idx="18">
                  <c:v>0.19966722876043708</c:v>
                </c:pt>
                <c:pt idx="19">
                  <c:v>0.18385932269054878</c:v>
                </c:pt>
                <c:pt idx="20">
                  <c:v>0.19144540722657161</c:v>
                </c:pt>
                <c:pt idx="21">
                  <c:v>0.20556015380052059</c:v>
                </c:pt>
                <c:pt idx="22">
                  <c:v>0.21828976489192603</c:v>
                </c:pt>
                <c:pt idx="23">
                  <c:v>0.23777566592146684</c:v>
                </c:pt>
                <c:pt idx="24">
                  <c:v>0.24634275713029119</c:v>
                </c:pt>
                <c:pt idx="25">
                  <c:v>0.27093904620060238</c:v>
                </c:pt>
                <c:pt idx="26">
                  <c:v>0.28256420159693751</c:v>
                </c:pt>
                <c:pt idx="27">
                  <c:v>0.27775488420877464</c:v>
                </c:pt>
                <c:pt idx="28">
                  <c:v>0.26737438744215575</c:v>
                </c:pt>
                <c:pt idx="29">
                  <c:v>0.24873878804171365</c:v>
                </c:pt>
                <c:pt idx="30">
                  <c:v>0.23969542479079492</c:v>
                </c:pt>
                <c:pt idx="31">
                  <c:v>0.19689005369232807</c:v>
                </c:pt>
                <c:pt idx="32">
                  <c:v>0.1597606354176449</c:v>
                </c:pt>
                <c:pt idx="33">
                  <c:v>0.12353137793472957</c:v>
                </c:pt>
                <c:pt idx="34">
                  <c:v>0.15655464478354233</c:v>
                </c:pt>
                <c:pt idx="35">
                  <c:v>0.17571882734127353</c:v>
                </c:pt>
                <c:pt idx="36">
                  <c:v>0.18162965487587607</c:v>
                </c:pt>
                <c:pt idx="37">
                  <c:v>0.1914760958781267</c:v>
                </c:pt>
                <c:pt idx="38">
                  <c:v>0.21018436632469265</c:v>
                </c:pt>
                <c:pt idx="39">
                  <c:v>0.25710542744564047</c:v>
                </c:pt>
                <c:pt idx="40">
                  <c:v>0.28790338972732599</c:v>
                </c:pt>
                <c:pt idx="41">
                  <c:v>0.28345085984434881</c:v>
                </c:pt>
                <c:pt idx="42">
                  <c:v>0.25475384515164362</c:v>
                </c:pt>
                <c:pt idx="43">
                  <c:v>0.25471206536309127</c:v>
                </c:pt>
                <c:pt idx="44">
                  <c:v>0.24523803417246787</c:v>
                </c:pt>
                <c:pt idx="45">
                  <c:v>0.24429084876922841</c:v>
                </c:pt>
                <c:pt idx="46">
                  <c:v>0.21715264041584453</c:v>
                </c:pt>
                <c:pt idx="47">
                  <c:v>0.20000723128060524</c:v>
                </c:pt>
                <c:pt idx="48">
                  <c:v>0.2027112676306439</c:v>
                </c:pt>
                <c:pt idx="49">
                  <c:v>0.23182458063609612</c:v>
                </c:pt>
                <c:pt idx="50">
                  <c:v>0.27976375012927157</c:v>
                </c:pt>
                <c:pt idx="51">
                  <c:v>0.29940917203062811</c:v>
                </c:pt>
                <c:pt idx="52">
                  <c:v>0.31407277835239517</c:v>
                </c:pt>
                <c:pt idx="53">
                  <c:v>0.31955397760730853</c:v>
                </c:pt>
                <c:pt idx="54">
                  <c:v>0.34245422981556911</c:v>
                </c:pt>
                <c:pt idx="55">
                  <c:v>0.32954568825350544</c:v>
                </c:pt>
                <c:pt idx="56">
                  <c:v>0.27976034285925044</c:v>
                </c:pt>
                <c:pt idx="57">
                  <c:v>0.26506005953195028</c:v>
                </c:pt>
                <c:pt idx="58">
                  <c:v>0.24266149867402956</c:v>
                </c:pt>
                <c:pt idx="59">
                  <c:v>0.20139410699815502</c:v>
                </c:pt>
                <c:pt idx="60">
                  <c:v>0.14446231141571139</c:v>
                </c:pt>
                <c:pt idx="61">
                  <c:v>0.12702605642168993</c:v>
                </c:pt>
                <c:pt idx="62">
                  <c:v>0.19045500846219668</c:v>
                </c:pt>
                <c:pt idx="63">
                  <c:v>0.24689228980947214</c:v>
                </c:pt>
                <c:pt idx="64">
                  <c:v>0.25959554999077794</c:v>
                </c:pt>
                <c:pt idx="65">
                  <c:v>0.29133189552398997</c:v>
                </c:pt>
                <c:pt idx="66">
                  <c:v>0.29761280144923852</c:v>
                </c:pt>
                <c:pt idx="67">
                  <c:v>0.35523558407575972</c:v>
                </c:pt>
                <c:pt idx="68">
                  <c:v>0.36475137292512849</c:v>
                </c:pt>
                <c:pt idx="69">
                  <c:v>0.34919558101633291</c:v>
                </c:pt>
                <c:pt idx="70">
                  <c:v>0.29768080050833934</c:v>
                </c:pt>
                <c:pt idx="71">
                  <c:v>0.23674582451965395</c:v>
                </c:pt>
                <c:pt idx="72">
                  <c:v>0.17058014248666797</c:v>
                </c:pt>
                <c:pt idx="73">
                  <c:v>0.14051351886342314</c:v>
                </c:pt>
                <c:pt idx="74">
                  <c:v>8.7341049303049798E-2</c:v>
                </c:pt>
                <c:pt idx="75">
                  <c:v>5.4460914380702087E-2</c:v>
                </c:pt>
                <c:pt idx="76">
                  <c:v>6.8442747315481611E-2</c:v>
                </c:pt>
                <c:pt idx="77">
                  <c:v>0.12763558662768607</c:v>
                </c:pt>
                <c:pt idx="78">
                  <c:v>0.19832140957359085</c:v>
                </c:pt>
                <c:pt idx="79">
                  <c:v>0.23158334336047659</c:v>
                </c:pt>
                <c:pt idx="80">
                  <c:v>0.28733293050176412</c:v>
                </c:pt>
                <c:pt idx="81">
                  <c:v>0.34405930485873953</c:v>
                </c:pt>
                <c:pt idx="82">
                  <c:v>0.37716940596785875</c:v>
                </c:pt>
                <c:pt idx="83">
                  <c:v>0.35502239564859367</c:v>
                </c:pt>
                <c:pt idx="84">
                  <c:v>0.28409256265915578</c:v>
                </c:pt>
                <c:pt idx="85">
                  <c:v>0.22634836689366261</c:v>
                </c:pt>
                <c:pt idx="86">
                  <c:v>0.17115909272704463</c:v>
                </c:pt>
                <c:pt idx="87">
                  <c:v>0.10756713436516545</c:v>
                </c:pt>
                <c:pt idx="88">
                  <c:v>5.3824476425755031E-2</c:v>
                </c:pt>
                <c:pt idx="89">
                  <c:v>2.7170465772287589E-2</c:v>
                </c:pt>
                <c:pt idx="90">
                  <c:v>7.4441110708105288E-2</c:v>
                </c:pt>
                <c:pt idx="91">
                  <c:v>9.8270171466976558E-2</c:v>
                </c:pt>
                <c:pt idx="92">
                  <c:v>0.18211486124074466</c:v>
                </c:pt>
                <c:pt idx="93">
                  <c:v>0.20152348919252674</c:v>
                </c:pt>
                <c:pt idx="94">
                  <c:v>0.28447782060832499</c:v>
                </c:pt>
                <c:pt idx="95">
                  <c:v>0.33998227000622272</c:v>
                </c:pt>
                <c:pt idx="96">
                  <c:v>0.43227661511953974</c:v>
                </c:pt>
                <c:pt idx="97">
                  <c:v>0.35598376449979696</c:v>
                </c:pt>
                <c:pt idx="98">
                  <c:v>0.26299237639773898</c:v>
                </c:pt>
                <c:pt idx="99">
                  <c:v>0.22892429383452004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19-4FBF-A59C-CAE67BF1A49B}"/>
            </c:ext>
          </c:extLst>
        </c:ser>
        <c:ser>
          <c:idx val="1"/>
          <c:order val="1"/>
          <c:tx>
            <c:strRef>
              <c:f>Graphs!$AD$3</c:f>
              <c:strCache>
                <c:ptCount val="1"/>
                <c:pt idx="0">
                  <c:v>Temp-A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Graphs!$AB$4:$AB$103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Graphs!$AD$4:$AD$103</c:f>
              <c:numCache>
                <c:formatCode>General</c:formatCode>
                <c:ptCount val="100"/>
                <c:pt idx="0">
                  <c:v>0.1</c:v>
                </c:pt>
                <c:pt idx="1">
                  <c:v>0.10244173846139955</c:v>
                </c:pt>
                <c:pt idx="2">
                  <c:v>0.1050006924217579</c:v>
                </c:pt>
                <c:pt idx="3">
                  <c:v>0.10956040312205725</c:v>
                </c:pt>
                <c:pt idx="4">
                  <c:v>0.11124974318554121</c:v>
                </c:pt>
                <c:pt idx="5">
                  <c:v>0.1119769968453625</c:v>
                </c:pt>
                <c:pt idx="6">
                  <c:v>0.11492988175210776</c:v>
                </c:pt>
                <c:pt idx="7">
                  <c:v>0.11753534062151609</c:v>
                </c:pt>
                <c:pt idx="8">
                  <c:v>0.12175554521740999</c:v>
                </c:pt>
                <c:pt idx="9">
                  <c:v>0.12484728328341919</c:v>
                </c:pt>
                <c:pt idx="10">
                  <c:v>0.12771722504409541</c:v>
                </c:pt>
                <c:pt idx="11">
                  <c:v>0.13056376498462324</c:v>
                </c:pt>
                <c:pt idx="12">
                  <c:v>0.13284278506326377</c:v>
                </c:pt>
                <c:pt idx="13">
                  <c:v>0.13631185657690539</c:v>
                </c:pt>
                <c:pt idx="14">
                  <c:v>0.13780173391423328</c:v>
                </c:pt>
                <c:pt idx="15">
                  <c:v>0.14228826056299709</c:v>
                </c:pt>
                <c:pt idx="16">
                  <c:v>0.145002126208985</c:v>
                </c:pt>
                <c:pt idx="17">
                  <c:v>0.14886067210111076</c:v>
                </c:pt>
                <c:pt idx="18">
                  <c:v>0.15077999455096716</c:v>
                </c:pt>
                <c:pt idx="19">
                  <c:v>0.15112899153176504</c:v>
                </c:pt>
                <c:pt idx="20">
                  <c:v>0.15523651288693649</c:v>
                </c:pt>
                <c:pt idx="21">
                  <c:v>0.15890879759224052</c:v>
                </c:pt>
                <c:pt idx="22">
                  <c:v>0.16370375044634008</c:v>
                </c:pt>
                <c:pt idx="23">
                  <c:v>0.16394888218519782</c:v>
                </c:pt>
                <c:pt idx="24">
                  <c:v>0.16840321120457621</c:v>
                </c:pt>
                <c:pt idx="25">
                  <c:v>0.16909842342002396</c:v>
                </c:pt>
                <c:pt idx="26">
                  <c:v>0.17103307737672688</c:v>
                </c:pt>
                <c:pt idx="27">
                  <c:v>0.17251071212644359</c:v>
                </c:pt>
                <c:pt idx="28">
                  <c:v>0.17550141215635157</c:v>
                </c:pt>
                <c:pt idx="29">
                  <c:v>0.18047334682085092</c:v>
                </c:pt>
                <c:pt idx="30">
                  <c:v>0.18089107776135604</c:v>
                </c:pt>
                <c:pt idx="31">
                  <c:v>0.18115874530095494</c:v>
                </c:pt>
                <c:pt idx="32">
                  <c:v>0.18282537887416647</c:v>
                </c:pt>
                <c:pt idx="33">
                  <c:v>0.18845268888822095</c:v>
                </c:pt>
                <c:pt idx="34">
                  <c:v>0.19675096186828253</c:v>
                </c:pt>
                <c:pt idx="35">
                  <c:v>0.20398849817755188</c:v>
                </c:pt>
                <c:pt idx="36">
                  <c:v>0.20546856148257253</c:v>
                </c:pt>
                <c:pt idx="37">
                  <c:v>0.21253852521152755</c:v>
                </c:pt>
                <c:pt idx="38">
                  <c:v>0.21511560912458394</c:v>
                </c:pt>
                <c:pt idx="39">
                  <c:v>0.21931113525473253</c:v>
                </c:pt>
                <c:pt idx="40">
                  <c:v>0.22098669194185597</c:v>
                </c:pt>
                <c:pt idx="41">
                  <c:v>0.23037904196160666</c:v>
                </c:pt>
                <c:pt idx="42">
                  <c:v>0.23297253236951015</c:v>
                </c:pt>
                <c:pt idx="43">
                  <c:v>0.23339571457976277</c:v>
                </c:pt>
                <c:pt idx="44">
                  <c:v>0.23793617612940238</c:v>
                </c:pt>
                <c:pt idx="45">
                  <c:v>0.24725122239246239</c:v>
                </c:pt>
                <c:pt idx="46">
                  <c:v>0.25268190370450472</c:v>
                </c:pt>
                <c:pt idx="47">
                  <c:v>0.25671623586056741</c:v>
                </c:pt>
                <c:pt idx="48">
                  <c:v>0.26414940897393502</c:v>
                </c:pt>
                <c:pt idx="49">
                  <c:v>0.26675725186303217</c:v>
                </c:pt>
                <c:pt idx="50">
                  <c:v>0.27089310515324633</c:v>
                </c:pt>
                <c:pt idx="51">
                  <c:v>0.27307213490022414</c:v>
                </c:pt>
                <c:pt idx="52">
                  <c:v>0.27880642628204072</c:v>
                </c:pt>
                <c:pt idx="53">
                  <c:v>0.28787520973942854</c:v>
                </c:pt>
                <c:pt idx="54">
                  <c:v>0.29425142252712289</c:v>
                </c:pt>
                <c:pt idx="55">
                  <c:v>0.2972530711912173</c:v>
                </c:pt>
                <c:pt idx="56">
                  <c:v>0.30496193169222358</c:v>
                </c:pt>
                <c:pt idx="57">
                  <c:v>0.30764558141543824</c:v>
                </c:pt>
                <c:pt idx="58">
                  <c:v>0.31544484823712127</c:v>
                </c:pt>
                <c:pt idx="59">
                  <c:v>0.32712836678814455</c:v>
                </c:pt>
                <c:pt idx="60">
                  <c:v>0.3295020685186969</c:v>
                </c:pt>
                <c:pt idx="61">
                  <c:v>0.33509972497631318</c:v>
                </c:pt>
                <c:pt idx="62">
                  <c:v>0.34856977733692412</c:v>
                </c:pt>
                <c:pt idx="63">
                  <c:v>0.35594858943328078</c:v>
                </c:pt>
                <c:pt idx="64">
                  <c:v>0.35903201741467194</c:v>
                </c:pt>
                <c:pt idx="65">
                  <c:v>0.36950230361328246</c:v>
                </c:pt>
                <c:pt idx="66">
                  <c:v>0.37014108945582463</c:v>
                </c:pt>
                <c:pt idx="67">
                  <c:v>0.37674429430533707</c:v>
                </c:pt>
                <c:pt idx="68">
                  <c:v>0.38014654495676131</c:v>
                </c:pt>
                <c:pt idx="69">
                  <c:v>0.38241553093379177</c:v>
                </c:pt>
                <c:pt idx="70">
                  <c:v>0.38901077835603126</c:v>
                </c:pt>
                <c:pt idx="71">
                  <c:v>0.39201809377402702</c:v>
                </c:pt>
                <c:pt idx="72">
                  <c:v>0.39605912463443033</c:v>
                </c:pt>
                <c:pt idx="73">
                  <c:v>0.40204529176982839</c:v>
                </c:pt>
                <c:pt idx="74">
                  <c:v>0.41512834974089702</c:v>
                </c:pt>
                <c:pt idx="75">
                  <c:v>0.42753154197906612</c:v>
                </c:pt>
                <c:pt idx="76">
                  <c:v>0.43664052260171005</c:v>
                </c:pt>
                <c:pt idx="77">
                  <c:v>0.43920079405205698</c:v>
                </c:pt>
                <c:pt idx="78">
                  <c:v>0.44418148958400422</c:v>
                </c:pt>
                <c:pt idx="79">
                  <c:v>0.45012823458534418</c:v>
                </c:pt>
                <c:pt idx="80">
                  <c:v>0.45055255984147524</c:v>
                </c:pt>
                <c:pt idx="81">
                  <c:v>0.46317264246174839</c:v>
                </c:pt>
                <c:pt idx="82">
                  <c:v>0.46627677719526078</c:v>
                </c:pt>
                <c:pt idx="83">
                  <c:v>0.48027639609346306</c:v>
                </c:pt>
                <c:pt idx="84">
                  <c:v>0.48126065633295545</c:v>
                </c:pt>
                <c:pt idx="85">
                  <c:v>0.49461104023741886</c:v>
                </c:pt>
                <c:pt idx="86">
                  <c:v>0.49565533583374433</c:v>
                </c:pt>
                <c:pt idx="87">
                  <c:v>0.50907132167738223</c:v>
                </c:pt>
                <c:pt idx="88">
                  <c:v>0.51715129922775305</c:v>
                </c:pt>
                <c:pt idx="89">
                  <c:v>0.53104635761312957</c:v>
                </c:pt>
                <c:pt idx="90">
                  <c:v>0.53290645118753788</c:v>
                </c:pt>
                <c:pt idx="91">
                  <c:v>0.54365456635076281</c:v>
                </c:pt>
                <c:pt idx="92">
                  <c:v>0.55369937563173532</c:v>
                </c:pt>
                <c:pt idx="93">
                  <c:v>0.56140074003630869</c:v>
                </c:pt>
                <c:pt idx="94">
                  <c:v>0.56516494706479814</c:v>
                </c:pt>
                <c:pt idx="95">
                  <c:v>0.56518082697787009</c:v>
                </c:pt>
                <c:pt idx="96">
                  <c:v>0.58308817941977442</c:v>
                </c:pt>
                <c:pt idx="97">
                  <c:v>0.60048969393853124</c:v>
                </c:pt>
                <c:pt idx="98">
                  <c:v>0.60169017846488526</c:v>
                </c:pt>
                <c:pt idx="99">
                  <c:v>0.61776866006166908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9-4FBF-A59C-CAE67BF1A49B}"/>
            </c:ext>
          </c:extLst>
        </c:ser>
        <c:ser>
          <c:idx val="2"/>
          <c:order val="2"/>
          <c:tx>
            <c:strRef>
              <c:f>Graphs!$AE$3</c:f>
              <c:strCache>
                <c:ptCount val="1"/>
                <c:pt idx="0">
                  <c:v>Temp-I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Graphs!$AB$4:$AB$103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Graphs!$AE$4:$AE$103</c:f>
              <c:numCache>
                <c:formatCode>General</c:formatCode>
                <c:ptCount val="100"/>
                <c:pt idx="0">
                  <c:v>0.25</c:v>
                </c:pt>
                <c:pt idx="1">
                  <c:v>0.25991268050208499</c:v>
                </c:pt>
                <c:pt idx="2">
                  <c:v>0.26436232410422067</c:v>
                </c:pt>
                <c:pt idx="3">
                  <c:v>0.26373768228523337</c:v>
                </c:pt>
                <c:pt idx="4">
                  <c:v>0.257026270037367</c:v>
                </c:pt>
                <c:pt idx="5">
                  <c:v>0.25070242812488014</c:v>
                </c:pt>
                <c:pt idx="6">
                  <c:v>0.25108514767055307</c:v>
                </c:pt>
                <c:pt idx="7">
                  <c:v>0.26132270468473351</c:v>
                </c:pt>
                <c:pt idx="8">
                  <c:v>0.25748342031883664</c:v>
                </c:pt>
                <c:pt idx="9">
                  <c:v>0.25645791394463746</c:v>
                </c:pt>
                <c:pt idx="10">
                  <c:v>0.26352814819228276</c:v>
                </c:pt>
                <c:pt idx="11">
                  <c:v>0.2722594409979141</c:v>
                </c:pt>
                <c:pt idx="12">
                  <c:v>0.27777138705162302</c:v>
                </c:pt>
                <c:pt idx="13">
                  <c:v>0.27702180076098754</c:v>
                </c:pt>
                <c:pt idx="14">
                  <c:v>0.27035658252506084</c:v>
                </c:pt>
                <c:pt idx="15">
                  <c:v>0.27309749214291534</c:v>
                </c:pt>
                <c:pt idx="16">
                  <c:v>0.28072894949658045</c:v>
                </c:pt>
                <c:pt idx="17">
                  <c:v>0.27265364212877524</c:v>
                </c:pt>
                <c:pt idx="18">
                  <c:v>0.26202210120810676</c:v>
                </c:pt>
                <c:pt idx="19">
                  <c:v>0.25167205660422792</c:v>
                </c:pt>
                <c:pt idx="20">
                  <c:v>0.25571792371939583</c:v>
                </c:pt>
                <c:pt idx="21">
                  <c:v>0.26501891886459089</c:v>
                </c:pt>
                <c:pt idx="22">
                  <c:v>0.26112665037554861</c:v>
                </c:pt>
                <c:pt idx="23">
                  <c:v>0.2588914900544953</c:v>
                </c:pt>
                <c:pt idx="24">
                  <c:v>0.26197144097661679</c:v>
                </c:pt>
                <c:pt idx="25">
                  <c:v>0.26818596121640115</c:v>
                </c:pt>
                <c:pt idx="26">
                  <c:v>0.27932260415734245</c:v>
                </c:pt>
                <c:pt idx="27">
                  <c:v>0.26870892126353263</c:v>
                </c:pt>
                <c:pt idx="28">
                  <c:v>0.26381354125096584</c:v>
                </c:pt>
                <c:pt idx="29">
                  <c:v>0.2647574833958789</c:v>
                </c:pt>
                <c:pt idx="30">
                  <c:v>0.2706207048916065</c:v>
                </c:pt>
                <c:pt idx="31">
                  <c:v>0.25765295533979182</c:v>
                </c:pt>
                <c:pt idx="32">
                  <c:v>0.24011078668883759</c:v>
                </c:pt>
                <c:pt idx="33">
                  <c:v>0.23926021167083569</c:v>
                </c:pt>
                <c:pt idx="34">
                  <c:v>0.24224191278221649</c:v>
                </c:pt>
                <c:pt idx="35">
                  <c:v>0.26397121161173642</c:v>
                </c:pt>
                <c:pt idx="36">
                  <c:v>0.25830908652807488</c:v>
                </c:pt>
                <c:pt idx="37">
                  <c:v>0.23878216268108013</c:v>
                </c:pt>
                <c:pt idx="38">
                  <c:v>0.24424292792501631</c:v>
                </c:pt>
                <c:pt idx="39">
                  <c:v>0.25419409756609446</c:v>
                </c:pt>
                <c:pt idx="40">
                  <c:v>0.27701156573279084</c:v>
                </c:pt>
                <c:pt idx="41">
                  <c:v>0.26223989600264253</c:v>
                </c:pt>
                <c:pt idx="42">
                  <c:v>0.25696745973535384</c:v>
                </c:pt>
                <c:pt idx="43">
                  <c:v>0.26628981719372202</c:v>
                </c:pt>
                <c:pt idx="44">
                  <c:v>0.28213544662936324</c:v>
                </c:pt>
                <c:pt idx="45">
                  <c:v>0.26799644657683858</c:v>
                </c:pt>
                <c:pt idx="46">
                  <c:v>0.24995252101047621</c:v>
                </c:pt>
                <c:pt idx="47">
                  <c:v>0.23033588013847589</c:v>
                </c:pt>
                <c:pt idx="48">
                  <c:v>0.23781231067563927</c:v>
                </c:pt>
                <c:pt idx="49">
                  <c:v>0.26111499064424598</c:v>
                </c:pt>
                <c:pt idx="50">
                  <c:v>0.24606933046179638</c:v>
                </c:pt>
                <c:pt idx="51">
                  <c:v>0.24016446386755064</c:v>
                </c:pt>
                <c:pt idx="52">
                  <c:v>0.25507549761028248</c:v>
                </c:pt>
                <c:pt idx="53">
                  <c:v>0.25917626539943617</c:v>
                </c:pt>
                <c:pt idx="54">
                  <c:v>0.25944457768368689</c:v>
                </c:pt>
                <c:pt idx="55">
                  <c:v>0.24238413762413896</c:v>
                </c:pt>
                <c:pt idx="56">
                  <c:v>0.2366268187817287</c:v>
                </c:pt>
                <c:pt idx="57">
                  <c:v>0.24670537845515844</c:v>
                </c:pt>
                <c:pt idx="58">
                  <c:v>0.24805721204524039</c:v>
                </c:pt>
                <c:pt idx="59">
                  <c:v>0.22280846685950095</c:v>
                </c:pt>
                <c:pt idx="60">
                  <c:v>0.21508281468782808</c:v>
                </c:pt>
                <c:pt idx="61">
                  <c:v>0.18326771809252662</c:v>
                </c:pt>
                <c:pt idx="62">
                  <c:v>0.20436968143439316</c:v>
                </c:pt>
                <c:pt idx="63">
                  <c:v>0.21998016786131575</c:v>
                </c:pt>
                <c:pt idx="64">
                  <c:v>0.21590954099445589</c:v>
                </c:pt>
                <c:pt idx="65">
                  <c:v>0.19683152982969948</c:v>
                </c:pt>
                <c:pt idx="66">
                  <c:v>0.2152721201593252</c:v>
                </c:pt>
                <c:pt idx="67">
                  <c:v>0.21814156682850144</c:v>
                </c:pt>
                <c:pt idx="68">
                  <c:v>0.23687452107709212</c:v>
                </c:pt>
                <c:pt idx="69">
                  <c:v>0.21997747297094924</c:v>
                </c:pt>
                <c:pt idx="70">
                  <c:v>0.20096162513987892</c:v>
                </c:pt>
                <c:pt idx="71">
                  <c:v>0.23309347808804262</c:v>
                </c:pt>
                <c:pt idx="72">
                  <c:v>0.2359783431495604</c:v>
                </c:pt>
                <c:pt idx="73">
                  <c:v>0.22293520571348538</c:v>
                </c:pt>
                <c:pt idx="74">
                  <c:v>0.20315301097641586</c:v>
                </c:pt>
                <c:pt idx="75">
                  <c:v>0.19321440173700957</c:v>
                </c:pt>
                <c:pt idx="76">
                  <c:v>0.21601053307858198</c:v>
                </c:pt>
                <c:pt idx="77">
                  <c:v>0.23197444815192902</c:v>
                </c:pt>
                <c:pt idx="78">
                  <c:v>0.20248330654770613</c:v>
                </c:pt>
                <c:pt idx="79">
                  <c:v>0.18871936985995602</c:v>
                </c:pt>
                <c:pt idx="80">
                  <c:v>0.20576739234455274</c:v>
                </c:pt>
                <c:pt idx="81">
                  <c:v>0.23503662205793124</c:v>
                </c:pt>
                <c:pt idx="82">
                  <c:v>0.24077494011391937</c:v>
                </c:pt>
                <c:pt idx="83">
                  <c:v>0.21081273747545987</c:v>
                </c:pt>
                <c:pt idx="84">
                  <c:v>0.20930960099002896</c:v>
                </c:pt>
                <c:pt idx="85">
                  <c:v>0.21548686173073719</c:v>
                </c:pt>
                <c:pt idx="86">
                  <c:v>0.22965562607352369</c:v>
                </c:pt>
                <c:pt idx="87">
                  <c:v>0.19537741407650328</c:v>
                </c:pt>
                <c:pt idx="88">
                  <c:v>0.16726078227511804</c:v>
                </c:pt>
                <c:pt idx="89">
                  <c:v>0.15317070716977668</c:v>
                </c:pt>
                <c:pt idx="90">
                  <c:v>0.19173205340991473</c:v>
                </c:pt>
                <c:pt idx="91">
                  <c:v>0.19901131772771913</c:v>
                </c:pt>
                <c:pt idx="92">
                  <c:v>0.15677230057127306</c:v>
                </c:pt>
                <c:pt idx="93">
                  <c:v>0.1223120000824565</c:v>
                </c:pt>
                <c:pt idx="94">
                  <c:v>0.15893052376893113</c:v>
                </c:pt>
                <c:pt idx="95">
                  <c:v>0.18833122914137074</c:v>
                </c:pt>
                <c:pt idx="96">
                  <c:v>0.21398537870347348</c:v>
                </c:pt>
                <c:pt idx="97">
                  <c:v>0.19700844246136828</c:v>
                </c:pt>
                <c:pt idx="98">
                  <c:v>0.14872028264808215</c:v>
                </c:pt>
                <c:pt idx="99">
                  <c:v>0.16713016717256951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19-4FBF-A59C-CAE67BF1A49B}"/>
            </c:ext>
          </c:extLst>
        </c:ser>
        <c:ser>
          <c:idx val="3"/>
          <c:order val="3"/>
          <c:tx>
            <c:strRef>
              <c:f>Graphs!$AF$3</c:f>
              <c:strCache>
                <c:ptCount val="1"/>
                <c:pt idx="0">
                  <c:v>Humi-A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Graphs!$AB$4:$AB$103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Graphs!$AF$4:$AF$103</c:f>
              <c:numCache>
                <c:formatCode>General</c:formatCode>
                <c:ptCount val="100"/>
                <c:pt idx="0">
                  <c:v>0.6</c:v>
                </c:pt>
                <c:pt idx="1">
                  <c:v>0.59008161869437514</c:v>
                </c:pt>
                <c:pt idx="2">
                  <c:v>0.58311085591287681</c:v>
                </c:pt>
                <c:pt idx="3">
                  <c:v>0.57678498019069535</c:v>
                </c:pt>
                <c:pt idx="4">
                  <c:v>0.56700773267966609</c:v>
                </c:pt>
                <c:pt idx="5">
                  <c:v>0.56453152451063349</c:v>
                </c:pt>
                <c:pt idx="6">
                  <c:v>0.57160774564438266</c:v>
                </c:pt>
                <c:pt idx="7">
                  <c:v>0.58102905566792173</c:v>
                </c:pt>
                <c:pt idx="8">
                  <c:v>0.58650638436523816</c:v>
                </c:pt>
                <c:pt idx="9">
                  <c:v>0.59532967222823263</c:v>
                </c:pt>
                <c:pt idx="10">
                  <c:v>0.60397903462013147</c:v>
                </c:pt>
                <c:pt idx="11">
                  <c:v>0.60666618072062217</c:v>
                </c:pt>
                <c:pt idx="12">
                  <c:v>0.61466610473873406</c:v>
                </c:pt>
                <c:pt idx="13">
                  <c:v>0.6121959791920446</c:v>
                </c:pt>
                <c:pt idx="14">
                  <c:v>0.60491515750504787</c:v>
                </c:pt>
                <c:pt idx="15">
                  <c:v>0.59659843888590558</c:v>
                </c:pt>
                <c:pt idx="16">
                  <c:v>0.59375212432113245</c:v>
                </c:pt>
                <c:pt idx="17">
                  <c:v>0.58524248552681402</c:v>
                </c:pt>
                <c:pt idx="18">
                  <c:v>0.58420614173037844</c:v>
                </c:pt>
                <c:pt idx="19">
                  <c:v>0.57738591348798485</c:v>
                </c:pt>
                <c:pt idx="20">
                  <c:v>0.58443768555573716</c:v>
                </c:pt>
                <c:pt idx="21">
                  <c:v>0.59126745822113125</c:v>
                </c:pt>
                <c:pt idx="22">
                  <c:v>0.59248770878529256</c:v>
                </c:pt>
                <c:pt idx="23">
                  <c:v>0.60097461433090615</c:v>
                </c:pt>
                <c:pt idx="24">
                  <c:v>0.60301217890435055</c:v>
                </c:pt>
                <c:pt idx="25">
                  <c:v>0.60674403928391851</c:v>
                </c:pt>
                <c:pt idx="26">
                  <c:v>0.60907430605880564</c:v>
                </c:pt>
                <c:pt idx="27">
                  <c:v>0.60709875038173122</c:v>
                </c:pt>
                <c:pt idx="28">
                  <c:v>0.60326724656279651</c:v>
                </c:pt>
                <c:pt idx="29">
                  <c:v>0.59641344290621845</c:v>
                </c:pt>
                <c:pt idx="30">
                  <c:v>0.5873981738536409</c:v>
                </c:pt>
                <c:pt idx="31">
                  <c:v>0.5758465701455705</c:v>
                </c:pt>
                <c:pt idx="32">
                  <c:v>0.56812900534098698</c:v>
                </c:pt>
                <c:pt idx="33">
                  <c:v>0.5530307442794935</c:v>
                </c:pt>
                <c:pt idx="34">
                  <c:v>0.55711701777490219</c:v>
                </c:pt>
                <c:pt idx="35">
                  <c:v>0.56010131828314313</c:v>
                </c:pt>
                <c:pt idx="36">
                  <c:v>0.57752282351819073</c:v>
                </c:pt>
                <c:pt idx="37">
                  <c:v>0.58081582403168308</c:v>
                </c:pt>
                <c:pt idx="38">
                  <c:v>0.58618577575924347</c:v>
                </c:pt>
                <c:pt idx="39">
                  <c:v>0.6040127159165084</c:v>
                </c:pt>
                <c:pt idx="40">
                  <c:v>0.61543866847308237</c:v>
                </c:pt>
                <c:pt idx="41">
                  <c:v>0.60194203532743018</c:v>
                </c:pt>
                <c:pt idx="42">
                  <c:v>0.58273734096116447</c:v>
                </c:pt>
                <c:pt idx="43">
                  <c:v>0.56615790025459145</c:v>
                </c:pt>
                <c:pt idx="44">
                  <c:v>0.55658002292703113</c:v>
                </c:pt>
                <c:pt idx="45">
                  <c:v>0.54961894177366333</c:v>
                </c:pt>
                <c:pt idx="46">
                  <c:v>0.53237931768976954</c:v>
                </c:pt>
                <c:pt idx="47">
                  <c:v>0.51835198120202253</c:v>
                </c:pt>
                <c:pt idx="48">
                  <c:v>0.53555831540690269</c:v>
                </c:pt>
                <c:pt idx="49">
                  <c:v>0.54146662502052523</c:v>
                </c:pt>
                <c:pt idx="50">
                  <c:v>0.5582196602469236</c:v>
                </c:pt>
                <c:pt idx="51">
                  <c:v>0.57337335730295336</c:v>
                </c:pt>
                <c:pt idx="52">
                  <c:v>0.58935995171970401</c:v>
                </c:pt>
                <c:pt idx="53">
                  <c:v>0.59070335194710477</c:v>
                </c:pt>
                <c:pt idx="54">
                  <c:v>0.60541703917661749</c:v>
                </c:pt>
                <c:pt idx="55">
                  <c:v>0.60074859274230841</c:v>
                </c:pt>
                <c:pt idx="56">
                  <c:v>0.58423332798892946</c:v>
                </c:pt>
                <c:pt idx="57">
                  <c:v>0.58084938849283019</c:v>
                </c:pt>
                <c:pt idx="58">
                  <c:v>0.57436830871591382</c:v>
                </c:pt>
                <c:pt idx="59">
                  <c:v>0.54603918645074745</c:v>
                </c:pt>
                <c:pt idx="60">
                  <c:v>0.54508880460109144</c:v>
                </c:pt>
                <c:pt idx="61">
                  <c:v>0.53544210039232099</c:v>
                </c:pt>
                <c:pt idx="62">
                  <c:v>0.5464448602395291</c:v>
                </c:pt>
                <c:pt idx="63">
                  <c:v>0.5755390650570914</c:v>
                </c:pt>
                <c:pt idx="64">
                  <c:v>0.57681471468160139</c:v>
                </c:pt>
                <c:pt idx="65">
                  <c:v>0.59549533377120356</c:v>
                </c:pt>
                <c:pt idx="66">
                  <c:v>0.60855386492262964</c:v>
                </c:pt>
                <c:pt idx="67">
                  <c:v>0.62258667781337407</c:v>
                </c:pt>
                <c:pt idx="68">
                  <c:v>0.63809092052270755</c:v>
                </c:pt>
                <c:pt idx="69">
                  <c:v>0.62734123584666601</c:v>
                </c:pt>
                <c:pt idx="70">
                  <c:v>0.60223146254185</c:v>
                </c:pt>
                <c:pt idx="71">
                  <c:v>0.58175906734880389</c:v>
                </c:pt>
                <c:pt idx="72">
                  <c:v>0.55696042456012695</c:v>
                </c:pt>
                <c:pt idx="73">
                  <c:v>0.52835017472850643</c:v>
                </c:pt>
                <c:pt idx="74">
                  <c:v>0.50572927207448681</c:v>
                </c:pt>
                <c:pt idx="75">
                  <c:v>0.48219780646369087</c:v>
                </c:pt>
                <c:pt idx="76">
                  <c:v>0.4937844137434797</c:v>
                </c:pt>
                <c:pt idx="77">
                  <c:v>0.50139018664871626</c:v>
                </c:pt>
                <c:pt idx="78">
                  <c:v>0.51870576999488294</c:v>
                </c:pt>
                <c:pt idx="79">
                  <c:v>0.53470685540180996</c:v>
                </c:pt>
                <c:pt idx="80">
                  <c:v>0.54588902004265516</c:v>
                </c:pt>
                <c:pt idx="81">
                  <c:v>0.57462530224936326</c:v>
                </c:pt>
                <c:pt idx="82">
                  <c:v>0.58620818345880765</c:v>
                </c:pt>
                <c:pt idx="83">
                  <c:v>0.56563505601667685</c:v>
                </c:pt>
                <c:pt idx="84">
                  <c:v>0.55797106784668127</c:v>
                </c:pt>
                <c:pt idx="85">
                  <c:v>0.5546743827639915</c:v>
                </c:pt>
                <c:pt idx="86">
                  <c:v>0.55221921122949202</c:v>
                </c:pt>
                <c:pt idx="87">
                  <c:v>0.5268933821729016</c:v>
                </c:pt>
                <c:pt idx="88">
                  <c:v>0.50028416952374444</c:v>
                </c:pt>
                <c:pt idx="89">
                  <c:v>0.48286793722159049</c:v>
                </c:pt>
                <c:pt idx="90">
                  <c:v>0.50851614404307555</c:v>
                </c:pt>
                <c:pt idx="91">
                  <c:v>0.51471458360595368</c:v>
                </c:pt>
                <c:pt idx="92">
                  <c:v>0.52861724654683029</c:v>
                </c:pt>
                <c:pt idx="93">
                  <c:v>0.54207952868396891</c:v>
                </c:pt>
                <c:pt idx="94">
                  <c:v>0.55338080330987593</c:v>
                </c:pt>
                <c:pt idx="95">
                  <c:v>0.58293368303859017</c:v>
                </c:pt>
                <c:pt idx="96">
                  <c:v>0.60862244699778134</c:v>
                </c:pt>
                <c:pt idx="97">
                  <c:v>0.57002339165868765</c:v>
                </c:pt>
                <c:pt idx="98">
                  <c:v>0.54234938702295155</c:v>
                </c:pt>
                <c:pt idx="99">
                  <c:v>0.52065553478552151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19-4FBF-A59C-CAE67BF1A49B}"/>
            </c:ext>
          </c:extLst>
        </c:ser>
        <c:ser>
          <c:idx val="4"/>
          <c:order val="4"/>
          <c:tx>
            <c:strRef>
              <c:f>Graphs!$AG$3</c:f>
              <c:strCache>
                <c:ptCount val="1"/>
                <c:pt idx="0">
                  <c:v>Humi-I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Graphs!$AB$4:$AB$103</c:f>
              <c:numCache>
                <c:formatCode>d\-mmm</c:formatCode>
                <c:ptCount val="100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</c:numCache>
            </c:numRef>
          </c:cat>
          <c:val>
            <c:numRef>
              <c:f>Graphs!$AG$4:$AG$103</c:f>
              <c:numCache>
                <c:formatCode>General</c:formatCode>
                <c:ptCount val="100"/>
                <c:pt idx="0">
                  <c:v>0.4</c:v>
                </c:pt>
                <c:pt idx="1">
                  <c:v>0.39001902651203252</c:v>
                </c:pt>
                <c:pt idx="2">
                  <c:v>0.3868627164521321</c:v>
                </c:pt>
                <c:pt idx="3">
                  <c:v>0.38039623131023304</c:v>
                </c:pt>
                <c:pt idx="4">
                  <c:v>0.3756499635210524</c:v>
                </c:pt>
                <c:pt idx="5">
                  <c:v>0.36756259783754541</c:v>
                </c:pt>
                <c:pt idx="6">
                  <c:v>0.3737952016176776</c:v>
                </c:pt>
                <c:pt idx="7">
                  <c:v>0.37436311147894502</c:v>
                </c:pt>
                <c:pt idx="8">
                  <c:v>0.37602745523723402</c:v>
                </c:pt>
                <c:pt idx="9">
                  <c:v>0.37924844868644103</c:v>
                </c:pt>
                <c:pt idx="10">
                  <c:v>0.38335682845190705</c:v>
                </c:pt>
                <c:pt idx="11">
                  <c:v>0.39317382872323775</c:v>
                </c:pt>
                <c:pt idx="12">
                  <c:v>0.39374875481018679</c:v>
                </c:pt>
                <c:pt idx="13">
                  <c:v>0.38975342636337501</c:v>
                </c:pt>
                <c:pt idx="14">
                  <c:v>0.38583980419948205</c:v>
                </c:pt>
                <c:pt idx="15">
                  <c:v>0.38209970331074716</c:v>
                </c:pt>
                <c:pt idx="16">
                  <c:v>0.37967552236411195</c:v>
                </c:pt>
                <c:pt idx="17">
                  <c:v>0.37868916223021443</c:v>
                </c:pt>
                <c:pt idx="18">
                  <c:v>0.37322369686009549</c:v>
                </c:pt>
                <c:pt idx="19">
                  <c:v>0.373183390984685</c:v>
                </c:pt>
                <c:pt idx="20">
                  <c:v>0.38190962731732297</c:v>
                </c:pt>
                <c:pt idx="21">
                  <c:v>0.39175644094967782</c:v>
                </c:pt>
                <c:pt idx="22">
                  <c:v>0.39808399533832328</c:v>
                </c:pt>
                <c:pt idx="23">
                  <c:v>0.4051919534328644</c:v>
                </c:pt>
                <c:pt idx="24">
                  <c:v>0.41057724538261697</c:v>
                </c:pt>
                <c:pt idx="25">
                  <c:v>0.4147307918192108</c:v>
                </c:pt>
                <c:pt idx="26">
                  <c:v>0.41706110680162284</c:v>
                </c:pt>
                <c:pt idx="27">
                  <c:v>0.4143771897190584</c:v>
                </c:pt>
                <c:pt idx="28">
                  <c:v>0.41411562738122087</c:v>
                </c:pt>
                <c:pt idx="29">
                  <c:v>0.41029604764208727</c:v>
                </c:pt>
                <c:pt idx="30">
                  <c:v>0.40825662694194675</c:v>
                </c:pt>
                <c:pt idx="31">
                  <c:v>0.39446330528510304</c:v>
                </c:pt>
                <c:pt idx="32">
                  <c:v>0.37892345276164308</c:v>
                </c:pt>
                <c:pt idx="33">
                  <c:v>0.36165796978023623</c:v>
                </c:pt>
                <c:pt idx="34">
                  <c:v>0.36879052127477324</c:v>
                </c:pt>
                <c:pt idx="35">
                  <c:v>0.37720268553978625</c:v>
                </c:pt>
                <c:pt idx="36">
                  <c:v>0.38049237696816862</c:v>
                </c:pt>
                <c:pt idx="37">
                  <c:v>0.38338635881532057</c:v>
                </c:pt>
                <c:pt idx="38">
                  <c:v>0.39370108784865893</c:v>
                </c:pt>
                <c:pt idx="39">
                  <c:v>0.39847044012351235</c:v>
                </c:pt>
                <c:pt idx="40">
                  <c:v>0.4113199826652702</c:v>
                </c:pt>
                <c:pt idx="41">
                  <c:v>0.40564470906445749</c:v>
                </c:pt>
                <c:pt idx="42">
                  <c:v>0.40166518793830019</c:v>
                </c:pt>
                <c:pt idx="43">
                  <c:v>0.39399826258078191</c:v>
                </c:pt>
                <c:pt idx="44">
                  <c:v>0.3774847225510517</c:v>
                </c:pt>
                <c:pt idx="45">
                  <c:v>0.37621043467658638</c:v>
                </c:pt>
                <c:pt idx="46">
                  <c:v>0.35733604958361115</c:v>
                </c:pt>
                <c:pt idx="47">
                  <c:v>0.34408490282603865</c:v>
                </c:pt>
                <c:pt idx="48">
                  <c:v>0.3483178755892426</c:v>
                </c:pt>
                <c:pt idx="49">
                  <c:v>0.35589902157492759</c:v>
                </c:pt>
                <c:pt idx="50">
                  <c:v>0.36893742541152608</c:v>
                </c:pt>
                <c:pt idx="51">
                  <c:v>0.37373540593559357</c:v>
                </c:pt>
                <c:pt idx="52">
                  <c:v>0.38400845113466903</c:v>
                </c:pt>
                <c:pt idx="53">
                  <c:v>0.38790341384001609</c:v>
                </c:pt>
                <c:pt idx="54">
                  <c:v>0.38914687001403153</c:v>
                </c:pt>
                <c:pt idx="55">
                  <c:v>0.37342801426546784</c:v>
                </c:pt>
                <c:pt idx="56">
                  <c:v>0.35597394761540374</c:v>
                </c:pt>
                <c:pt idx="57">
                  <c:v>0.34218519529498026</c:v>
                </c:pt>
                <c:pt idx="58">
                  <c:v>0.33972335506191681</c:v>
                </c:pt>
                <c:pt idx="59">
                  <c:v>0.33227077517687748</c:v>
                </c:pt>
                <c:pt idx="60">
                  <c:v>0.32153404538347713</c:v>
                </c:pt>
                <c:pt idx="61">
                  <c:v>0.29264176322672059</c:v>
                </c:pt>
                <c:pt idx="62">
                  <c:v>0.31476276895121885</c:v>
                </c:pt>
                <c:pt idx="63">
                  <c:v>0.32974456117377132</c:v>
                </c:pt>
                <c:pt idx="64">
                  <c:v>0.34044659240207864</c:v>
                </c:pt>
                <c:pt idx="65">
                  <c:v>0.34406004656155759</c:v>
                </c:pt>
                <c:pt idx="66">
                  <c:v>0.3642240535711565</c:v>
                </c:pt>
                <c:pt idx="67">
                  <c:v>0.37737933654201283</c:v>
                </c:pt>
                <c:pt idx="68">
                  <c:v>0.38548473151498769</c:v>
                </c:pt>
                <c:pt idx="69">
                  <c:v>0.37931191861725649</c:v>
                </c:pt>
                <c:pt idx="70">
                  <c:v>0.36058581979546078</c:v>
                </c:pt>
                <c:pt idx="71">
                  <c:v>0.3334181282084161</c:v>
                </c:pt>
                <c:pt idx="72">
                  <c:v>0.31671543145274639</c:v>
                </c:pt>
                <c:pt idx="73">
                  <c:v>0.29591848653940872</c:v>
                </c:pt>
                <c:pt idx="74">
                  <c:v>0.26913769866144405</c:v>
                </c:pt>
                <c:pt idx="75">
                  <c:v>0.24756673552148456</c:v>
                </c:pt>
                <c:pt idx="76">
                  <c:v>0.2747915864221146</c:v>
                </c:pt>
                <c:pt idx="77">
                  <c:v>0.28721426665127181</c:v>
                </c:pt>
                <c:pt idx="78">
                  <c:v>0.30920863016616451</c:v>
                </c:pt>
                <c:pt idx="79">
                  <c:v>0.3218963968132097</c:v>
                </c:pt>
                <c:pt idx="80">
                  <c:v>0.34098909054258897</c:v>
                </c:pt>
                <c:pt idx="81">
                  <c:v>0.36393301733482875</c:v>
                </c:pt>
                <c:pt idx="82">
                  <c:v>0.36894152061187269</c:v>
                </c:pt>
                <c:pt idx="83">
                  <c:v>0.34409892338157361</c:v>
                </c:pt>
                <c:pt idx="84">
                  <c:v>0.33439391525964735</c:v>
                </c:pt>
                <c:pt idx="85">
                  <c:v>0.308966764987603</c:v>
                </c:pt>
                <c:pt idx="86">
                  <c:v>0.28805829660456456</c:v>
                </c:pt>
                <c:pt idx="87">
                  <c:v>0.26181220364280888</c:v>
                </c:pt>
                <c:pt idx="88">
                  <c:v>0.25596241929885821</c:v>
                </c:pt>
                <c:pt idx="89">
                  <c:v>0.23742818053853582</c:v>
                </c:pt>
                <c:pt idx="90">
                  <c:v>0.25201391183528188</c:v>
                </c:pt>
                <c:pt idx="91">
                  <c:v>0.25383734753314274</c:v>
                </c:pt>
                <c:pt idx="92">
                  <c:v>0.25709444258948577</c:v>
                </c:pt>
                <c:pt idx="93">
                  <c:v>0.26515974768165407</c:v>
                </c:pt>
                <c:pt idx="94">
                  <c:v>0.26536708299260964</c:v>
                </c:pt>
                <c:pt idx="95">
                  <c:v>0.27314772772689255</c:v>
                </c:pt>
                <c:pt idx="96">
                  <c:v>0.30802814287400454</c:v>
                </c:pt>
                <c:pt idx="97">
                  <c:v>0.29882810527640058</c:v>
                </c:pt>
                <c:pt idx="98">
                  <c:v>0.27817480167255781</c:v>
                </c:pt>
                <c:pt idx="99">
                  <c:v>0.2724697827823937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19-4FBF-A59C-CAE67BF1A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183952"/>
        <c:axId val="640184280"/>
      </c:lineChart>
      <c:dateAx>
        <c:axId val="64018395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84280"/>
        <c:crosses val="autoZero"/>
        <c:auto val="1"/>
        <c:lblOffset val="100"/>
        <c:baseTimeUnit val="days"/>
      </c:dateAx>
      <c:valAx>
        <c:axId val="6401842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15329814542415"/>
          <c:y val="0.93565367620186712"/>
          <c:w val="0.55661648063222868"/>
          <c:h val="4.7468686667331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3</xdr:row>
      <xdr:rowOff>38100</xdr:rowOff>
    </xdr:from>
    <xdr:to>
      <xdr:col>11</xdr:col>
      <xdr:colOff>438150</xdr:colOff>
      <xdr:row>12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117645-A0D3-4CFF-A614-23568FB38E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276225</xdr:colOff>
      <xdr:row>13</xdr:row>
      <xdr:rowOff>9525</xdr:rowOff>
    </xdr:from>
    <xdr:to>
      <xdr:col>12</xdr:col>
      <xdr:colOff>57150</xdr:colOff>
      <xdr:row>22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220491-02CA-4028-9F7A-CF7B0AC7B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180975</xdr:colOff>
      <xdr:row>12</xdr:row>
      <xdr:rowOff>161925</xdr:rowOff>
    </xdr:from>
    <xdr:to>
      <xdr:col>16</xdr:col>
      <xdr:colOff>447675</xdr:colOff>
      <xdr:row>22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FCF530-AD3A-4E85-91BE-6B5EDF73B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171450</xdr:colOff>
      <xdr:row>22</xdr:row>
      <xdr:rowOff>171450</xdr:rowOff>
    </xdr:from>
    <xdr:to>
      <xdr:col>12</xdr:col>
      <xdr:colOff>47625</xdr:colOff>
      <xdr:row>32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98EAD5F-3B8E-4E2A-AC70-D93F5A2F3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285750</xdr:colOff>
      <xdr:row>23</xdr:row>
      <xdr:rowOff>28581</xdr:rowOff>
    </xdr:from>
    <xdr:to>
      <xdr:col>16</xdr:col>
      <xdr:colOff>361950</xdr:colOff>
      <xdr:row>32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1AF844A-F405-44D1-BF14-4D3AE4CA5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95250</xdr:colOff>
      <xdr:row>32</xdr:row>
      <xdr:rowOff>185736</xdr:rowOff>
    </xdr:from>
    <xdr:to>
      <xdr:col>16</xdr:col>
      <xdr:colOff>342900</xdr:colOff>
      <xdr:row>52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42428BD-519E-4752-AA49-2841196424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390525</xdr:colOff>
      <xdr:row>3</xdr:row>
      <xdr:rowOff>142875</xdr:rowOff>
    </xdr:from>
    <xdr:to>
      <xdr:col>50</xdr:col>
      <xdr:colOff>552450</xdr:colOff>
      <xdr:row>27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8157C6F-0FBE-48C4-B0AD-77960C601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183906</xdr:colOff>
      <xdr:row>4</xdr:row>
      <xdr:rowOff>76200</xdr:rowOff>
    </xdr:from>
    <xdr:to>
      <xdr:col>34</xdr:col>
      <xdr:colOff>340689</xdr:colOff>
      <xdr:row>24</xdr:row>
      <xdr:rowOff>104775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747C6DF5-4C7C-493D-BE86-AD1226678D92}"/>
            </a:ext>
          </a:extLst>
        </xdr:cNvPr>
        <xdr:cNvGrpSpPr/>
      </xdr:nvGrpSpPr>
      <xdr:grpSpPr>
        <a:xfrm>
          <a:off x="12062942" y="1042307"/>
          <a:ext cx="156783" cy="3838575"/>
          <a:chOff x="10323635" y="1036027"/>
          <a:chExt cx="156783" cy="3838575"/>
        </a:xfrm>
      </xdr:grpSpPr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35A8B209-B4CC-4EBB-9E95-9D3958EAB4F1}"/>
              </a:ext>
            </a:extLst>
          </xdr:cNvPr>
          <xdr:cNvCxnSpPr/>
        </xdr:nvCxnSpPr>
        <xdr:spPr>
          <a:xfrm>
            <a:off x="10473104" y="1036027"/>
            <a:ext cx="0" cy="3838575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5B6A0B94-D2E2-4873-A394-A7E1B9F57E6E}"/>
              </a:ext>
            </a:extLst>
          </xdr:cNvPr>
          <xdr:cNvCxnSpPr/>
        </xdr:nvCxnSpPr>
        <xdr:spPr>
          <a:xfrm flipH="1">
            <a:off x="10323635" y="1040423"/>
            <a:ext cx="139211" cy="0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9899001A-2087-4BA6-80E9-E3D96069608B}"/>
              </a:ext>
            </a:extLst>
          </xdr:cNvPr>
          <xdr:cNvCxnSpPr/>
        </xdr:nvCxnSpPr>
        <xdr:spPr>
          <a:xfrm flipH="1">
            <a:off x="10329495" y="1427287"/>
            <a:ext cx="139211" cy="0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539C5461-F6E5-40E1-9CE7-C041B7FEB4DA}"/>
              </a:ext>
            </a:extLst>
          </xdr:cNvPr>
          <xdr:cNvCxnSpPr/>
        </xdr:nvCxnSpPr>
        <xdr:spPr>
          <a:xfrm flipH="1">
            <a:off x="10328028" y="1821478"/>
            <a:ext cx="139211" cy="0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F15E9B45-3651-43CA-BA35-88728C24A738}"/>
              </a:ext>
            </a:extLst>
          </xdr:cNvPr>
          <xdr:cNvCxnSpPr/>
        </xdr:nvCxnSpPr>
        <xdr:spPr>
          <a:xfrm flipH="1">
            <a:off x="10333888" y="2208342"/>
            <a:ext cx="139211" cy="0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C73155BE-CD62-4BE7-91FD-F9EA65EA541B}"/>
              </a:ext>
            </a:extLst>
          </xdr:cNvPr>
          <xdr:cNvCxnSpPr/>
        </xdr:nvCxnSpPr>
        <xdr:spPr>
          <a:xfrm flipH="1">
            <a:off x="10332421" y="2587879"/>
            <a:ext cx="139211" cy="0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BF410280-CE23-42C4-BAE9-8551EEA8CDC6}"/>
              </a:ext>
            </a:extLst>
          </xdr:cNvPr>
          <xdr:cNvCxnSpPr/>
        </xdr:nvCxnSpPr>
        <xdr:spPr>
          <a:xfrm flipH="1">
            <a:off x="10330954" y="2967416"/>
            <a:ext cx="139211" cy="0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EBD62F3D-C0AD-435A-AC1A-6283C3B43733}"/>
              </a:ext>
            </a:extLst>
          </xdr:cNvPr>
          <xdr:cNvCxnSpPr/>
        </xdr:nvCxnSpPr>
        <xdr:spPr>
          <a:xfrm flipH="1">
            <a:off x="10329487" y="3339626"/>
            <a:ext cx="139211" cy="0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FC689C2E-AA9D-4F8C-995B-E8E148EE3CB1}"/>
              </a:ext>
            </a:extLst>
          </xdr:cNvPr>
          <xdr:cNvCxnSpPr/>
        </xdr:nvCxnSpPr>
        <xdr:spPr>
          <a:xfrm flipH="1">
            <a:off x="10328020" y="3719163"/>
            <a:ext cx="139211" cy="0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C88241B3-719D-4DD6-BA41-53C0E9BFE986}"/>
              </a:ext>
            </a:extLst>
          </xdr:cNvPr>
          <xdr:cNvCxnSpPr/>
        </xdr:nvCxnSpPr>
        <xdr:spPr>
          <a:xfrm flipH="1">
            <a:off x="10341207" y="4113354"/>
            <a:ext cx="139211" cy="0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C5563433-1177-42CC-9760-E0FB736C5F5C}"/>
              </a:ext>
            </a:extLst>
          </xdr:cNvPr>
          <xdr:cNvCxnSpPr/>
        </xdr:nvCxnSpPr>
        <xdr:spPr>
          <a:xfrm flipH="1">
            <a:off x="10332413" y="4485564"/>
            <a:ext cx="139211" cy="0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A0035790-0A36-48B1-91C0-ADBC98ABCD9C}"/>
              </a:ext>
            </a:extLst>
          </xdr:cNvPr>
          <xdr:cNvCxnSpPr/>
        </xdr:nvCxnSpPr>
        <xdr:spPr>
          <a:xfrm flipH="1">
            <a:off x="10330946" y="4857774"/>
            <a:ext cx="139211" cy="0"/>
          </a:xfrm>
          <a:prstGeom prst="line">
            <a:avLst/>
          </a:pr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161926</xdr:colOff>
      <xdr:row>4</xdr:row>
      <xdr:rowOff>74735</xdr:rowOff>
    </xdr:from>
    <xdr:to>
      <xdr:col>35</xdr:col>
      <xdr:colOff>318709</xdr:colOff>
      <xdr:row>24</xdr:row>
      <xdr:rowOff>103310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3E096645-C038-4341-A1C6-06BAB4B8F2A5}"/>
            </a:ext>
          </a:extLst>
        </xdr:cNvPr>
        <xdr:cNvGrpSpPr/>
      </xdr:nvGrpSpPr>
      <xdr:grpSpPr>
        <a:xfrm>
          <a:off x="12558033" y="1040842"/>
          <a:ext cx="156783" cy="3838575"/>
          <a:chOff x="10323635" y="1036027"/>
          <a:chExt cx="156783" cy="3838575"/>
        </a:xfrm>
      </xdr:grpSpPr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2D51B621-5108-48E0-9379-9C684FE2D4D4}"/>
              </a:ext>
            </a:extLst>
          </xdr:cNvPr>
          <xdr:cNvCxnSpPr/>
        </xdr:nvCxnSpPr>
        <xdr:spPr>
          <a:xfrm>
            <a:off x="10473104" y="1036027"/>
            <a:ext cx="0" cy="3838575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1B4AD5BC-2446-4F1B-BFD4-941656CA3A09}"/>
              </a:ext>
            </a:extLst>
          </xdr:cNvPr>
          <xdr:cNvCxnSpPr/>
        </xdr:nvCxnSpPr>
        <xdr:spPr>
          <a:xfrm flipH="1">
            <a:off x="10323635" y="1040423"/>
            <a:ext cx="139211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23B07C06-AF87-4C15-B65F-503072DB871D}"/>
              </a:ext>
            </a:extLst>
          </xdr:cNvPr>
          <xdr:cNvCxnSpPr/>
        </xdr:nvCxnSpPr>
        <xdr:spPr>
          <a:xfrm flipH="1">
            <a:off x="10329495" y="1427287"/>
            <a:ext cx="139211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1CBF512A-40FE-47D6-BAB6-7E852C91750F}"/>
              </a:ext>
            </a:extLst>
          </xdr:cNvPr>
          <xdr:cNvCxnSpPr/>
        </xdr:nvCxnSpPr>
        <xdr:spPr>
          <a:xfrm flipH="1">
            <a:off x="10328028" y="1821478"/>
            <a:ext cx="139211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4B6EDB4D-5917-4D9B-B4AA-BB8573C1E7E0}"/>
              </a:ext>
            </a:extLst>
          </xdr:cNvPr>
          <xdr:cNvCxnSpPr/>
        </xdr:nvCxnSpPr>
        <xdr:spPr>
          <a:xfrm flipH="1">
            <a:off x="10333888" y="2208342"/>
            <a:ext cx="139211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0201E049-219B-40EC-B14A-30857992187B}"/>
              </a:ext>
            </a:extLst>
          </xdr:cNvPr>
          <xdr:cNvCxnSpPr/>
        </xdr:nvCxnSpPr>
        <xdr:spPr>
          <a:xfrm flipH="1">
            <a:off x="10332421" y="2587879"/>
            <a:ext cx="139211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8172783A-AC4C-490F-9099-952080DEBB77}"/>
              </a:ext>
            </a:extLst>
          </xdr:cNvPr>
          <xdr:cNvCxnSpPr/>
        </xdr:nvCxnSpPr>
        <xdr:spPr>
          <a:xfrm flipH="1">
            <a:off x="10330954" y="2967416"/>
            <a:ext cx="139211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1EDB1810-ECE1-4193-A925-801E298C4D68}"/>
              </a:ext>
            </a:extLst>
          </xdr:cNvPr>
          <xdr:cNvCxnSpPr/>
        </xdr:nvCxnSpPr>
        <xdr:spPr>
          <a:xfrm flipH="1">
            <a:off x="10329487" y="3339626"/>
            <a:ext cx="139211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242538E8-8029-41E8-B492-299C3C240871}"/>
              </a:ext>
            </a:extLst>
          </xdr:cNvPr>
          <xdr:cNvCxnSpPr/>
        </xdr:nvCxnSpPr>
        <xdr:spPr>
          <a:xfrm flipH="1">
            <a:off x="10328020" y="3719163"/>
            <a:ext cx="139211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93D2C79E-D8C6-4B78-8E94-478E554B4D34}"/>
              </a:ext>
            </a:extLst>
          </xdr:cNvPr>
          <xdr:cNvCxnSpPr/>
        </xdr:nvCxnSpPr>
        <xdr:spPr>
          <a:xfrm flipH="1">
            <a:off x="10341207" y="4113354"/>
            <a:ext cx="139211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C8F36A16-4BA5-4105-8DAF-5D8681FC550A}"/>
              </a:ext>
            </a:extLst>
          </xdr:cNvPr>
          <xdr:cNvCxnSpPr/>
        </xdr:nvCxnSpPr>
        <xdr:spPr>
          <a:xfrm flipH="1">
            <a:off x="10332413" y="4485564"/>
            <a:ext cx="139211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3E5B2B1A-1419-44F0-A3D0-51A07620B996}"/>
              </a:ext>
            </a:extLst>
          </xdr:cNvPr>
          <xdr:cNvCxnSpPr/>
        </xdr:nvCxnSpPr>
        <xdr:spPr>
          <a:xfrm flipH="1">
            <a:off x="10330946" y="4857774"/>
            <a:ext cx="139211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167787</xdr:colOff>
      <xdr:row>4</xdr:row>
      <xdr:rowOff>80596</xdr:rowOff>
    </xdr:from>
    <xdr:to>
      <xdr:col>36</xdr:col>
      <xdr:colOff>324570</xdr:colOff>
      <xdr:row>24</xdr:row>
      <xdr:rowOff>109171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99457AE1-BFCA-4789-8A07-FFEB6DADE9FD}"/>
            </a:ext>
          </a:extLst>
        </xdr:cNvPr>
        <xdr:cNvGrpSpPr/>
      </xdr:nvGrpSpPr>
      <xdr:grpSpPr>
        <a:xfrm>
          <a:off x="13080966" y="1046703"/>
          <a:ext cx="156783" cy="3838575"/>
          <a:chOff x="10323635" y="1036027"/>
          <a:chExt cx="156783" cy="3838575"/>
        </a:xfrm>
      </xdr:grpSpPr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6A231BB0-5777-4350-A8BC-6BDDFD38FC25}"/>
              </a:ext>
            </a:extLst>
          </xdr:cNvPr>
          <xdr:cNvCxnSpPr/>
        </xdr:nvCxnSpPr>
        <xdr:spPr>
          <a:xfrm>
            <a:off x="10473104" y="1036027"/>
            <a:ext cx="0" cy="3838575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78DE7310-4B69-4126-BE71-B4C3C71D0124}"/>
              </a:ext>
            </a:extLst>
          </xdr:cNvPr>
          <xdr:cNvCxnSpPr/>
        </xdr:nvCxnSpPr>
        <xdr:spPr>
          <a:xfrm flipH="1">
            <a:off x="10323635" y="1040423"/>
            <a:ext cx="139211" cy="0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E424DC47-2E14-410B-A4E4-2B95D5F5B00D}"/>
              </a:ext>
            </a:extLst>
          </xdr:cNvPr>
          <xdr:cNvCxnSpPr/>
        </xdr:nvCxnSpPr>
        <xdr:spPr>
          <a:xfrm flipH="1">
            <a:off x="10329495" y="1427287"/>
            <a:ext cx="139211" cy="0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7322B80F-C666-460E-A105-9E10D4B84F0C}"/>
              </a:ext>
            </a:extLst>
          </xdr:cNvPr>
          <xdr:cNvCxnSpPr/>
        </xdr:nvCxnSpPr>
        <xdr:spPr>
          <a:xfrm flipH="1">
            <a:off x="10328028" y="1821478"/>
            <a:ext cx="139211" cy="0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49B46682-57A8-4DD3-805E-BAD22C3D9691}"/>
              </a:ext>
            </a:extLst>
          </xdr:cNvPr>
          <xdr:cNvCxnSpPr/>
        </xdr:nvCxnSpPr>
        <xdr:spPr>
          <a:xfrm flipH="1">
            <a:off x="10333888" y="2208342"/>
            <a:ext cx="139211" cy="0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096565C6-C546-4AB9-B514-0651F9F5D70F}"/>
              </a:ext>
            </a:extLst>
          </xdr:cNvPr>
          <xdr:cNvCxnSpPr/>
        </xdr:nvCxnSpPr>
        <xdr:spPr>
          <a:xfrm flipH="1">
            <a:off x="10332421" y="2587879"/>
            <a:ext cx="139211" cy="0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ECA173FC-FFE0-4A1B-8F84-A0F2CEF27D16}"/>
              </a:ext>
            </a:extLst>
          </xdr:cNvPr>
          <xdr:cNvCxnSpPr/>
        </xdr:nvCxnSpPr>
        <xdr:spPr>
          <a:xfrm flipH="1">
            <a:off x="10330954" y="2967416"/>
            <a:ext cx="139211" cy="0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8B07B0FE-2744-4A7D-B1D0-DDA2768B371D}"/>
              </a:ext>
            </a:extLst>
          </xdr:cNvPr>
          <xdr:cNvCxnSpPr/>
        </xdr:nvCxnSpPr>
        <xdr:spPr>
          <a:xfrm flipH="1">
            <a:off x="10329487" y="3339626"/>
            <a:ext cx="139211" cy="0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00B7F7D8-A9BE-46B2-9607-5B4693A7E610}"/>
              </a:ext>
            </a:extLst>
          </xdr:cNvPr>
          <xdr:cNvCxnSpPr/>
        </xdr:nvCxnSpPr>
        <xdr:spPr>
          <a:xfrm flipH="1">
            <a:off x="10328020" y="3719163"/>
            <a:ext cx="139211" cy="0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587CE44A-8EE6-40C3-93A5-61DC93D67759}"/>
              </a:ext>
            </a:extLst>
          </xdr:cNvPr>
          <xdr:cNvCxnSpPr/>
        </xdr:nvCxnSpPr>
        <xdr:spPr>
          <a:xfrm flipH="1">
            <a:off x="10341207" y="4113354"/>
            <a:ext cx="139211" cy="0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A4BE5A5A-13CD-4293-92F8-AC16A6228849}"/>
              </a:ext>
            </a:extLst>
          </xdr:cNvPr>
          <xdr:cNvCxnSpPr/>
        </xdr:nvCxnSpPr>
        <xdr:spPr>
          <a:xfrm flipH="1">
            <a:off x="10332413" y="4485564"/>
            <a:ext cx="139211" cy="0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03CB67AB-A27E-480F-A2E9-4D673CE74D7D}"/>
              </a:ext>
            </a:extLst>
          </xdr:cNvPr>
          <xdr:cNvCxnSpPr/>
        </xdr:nvCxnSpPr>
        <xdr:spPr>
          <a:xfrm flipH="1">
            <a:off x="10330946" y="4857774"/>
            <a:ext cx="139211" cy="0"/>
          </a:xfrm>
          <a:prstGeom prst="line">
            <a:avLst/>
          </a:prstGeom>
          <a:ln>
            <a:solidFill>
              <a:schemeClr val="bg2">
                <a:lumMod val="75000"/>
              </a:schemeClr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173648</xdr:colOff>
      <xdr:row>4</xdr:row>
      <xdr:rowOff>79130</xdr:rowOff>
    </xdr:from>
    <xdr:to>
      <xdr:col>37</xdr:col>
      <xdr:colOff>330431</xdr:colOff>
      <xdr:row>24</xdr:row>
      <xdr:rowOff>107705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3E475FA2-DB7D-4E7E-8E95-7A96F5D2CEAB}"/>
            </a:ext>
          </a:extLst>
        </xdr:cNvPr>
        <xdr:cNvGrpSpPr/>
      </xdr:nvGrpSpPr>
      <xdr:grpSpPr>
        <a:xfrm>
          <a:off x="13603898" y="1045237"/>
          <a:ext cx="156783" cy="3838575"/>
          <a:chOff x="10323635" y="1036027"/>
          <a:chExt cx="156783" cy="3838575"/>
        </a:xfrm>
      </xdr:grpSpPr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9AE1ADEF-4CEC-406B-8557-7F489BD79B2D}"/>
              </a:ext>
            </a:extLst>
          </xdr:cNvPr>
          <xdr:cNvCxnSpPr/>
        </xdr:nvCxnSpPr>
        <xdr:spPr>
          <a:xfrm>
            <a:off x="10473104" y="1036027"/>
            <a:ext cx="0" cy="3838575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945DD356-13F6-44C1-A72A-E1F94CD6FE83}"/>
              </a:ext>
            </a:extLst>
          </xdr:cNvPr>
          <xdr:cNvCxnSpPr/>
        </xdr:nvCxnSpPr>
        <xdr:spPr>
          <a:xfrm flipH="1">
            <a:off x="10323635" y="1040423"/>
            <a:ext cx="139211" cy="0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B902E9FB-99AC-4F0C-A2A1-FD153B4A393C}"/>
              </a:ext>
            </a:extLst>
          </xdr:cNvPr>
          <xdr:cNvCxnSpPr/>
        </xdr:nvCxnSpPr>
        <xdr:spPr>
          <a:xfrm flipH="1">
            <a:off x="10329495" y="1427287"/>
            <a:ext cx="139211" cy="0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300568FD-2526-4076-83A3-9A1FD11F4C56}"/>
              </a:ext>
            </a:extLst>
          </xdr:cNvPr>
          <xdr:cNvCxnSpPr/>
        </xdr:nvCxnSpPr>
        <xdr:spPr>
          <a:xfrm flipH="1">
            <a:off x="10328028" y="1821478"/>
            <a:ext cx="139211" cy="0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3A4AACDC-B7C0-42D7-939D-4AF3DCF6719A}"/>
              </a:ext>
            </a:extLst>
          </xdr:cNvPr>
          <xdr:cNvCxnSpPr/>
        </xdr:nvCxnSpPr>
        <xdr:spPr>
          <a:xfrm flipH="1">
            <a:off x="10333888" y="2208342"/>
            <a:ext cx="139211" cy="0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C0738D25-89E5-4AD8-92A0-B8C71F8CD99B}"/>
              </a:ext>
            </a:extLst>
          </xdr:cNvPr>
          <xdr:cNvCxnSpPr/>
        </xdr:nvCxnSpPr>
        <xdr:spPr>
          <a:xfrm flipH="1">
            <a:off x="10332421" y="2587879"/>
            <a:ext cx="139211" cy="0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8777F407-329B-477B-AA72-7400E4D581B3}"/>
              </a:ext>
            </a:extLst>
          </xdr:cNvPr>
          <xdr:cNvCxnSpPr/>
        </xdr:nvCxnSpPr>
        <xdr:spPr>
          <a:xfrm flipH="1">
            <a:off x="10330954" y="2967416"/>
            <a:ext cx="139211" cy="0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C4FF068A-2427-4897-9DAC-2F662CDF1B04}"/>
              </a:ext>
            </a:extLst>
          </xdr:cNvPr>
          <xdr:cNvCxnSpPr/>
        </xdr:nvCxnSpPr>
        <xdr:spPr>
          <a:xfrm flipH="1">
            <a:off x="10329487" y="3339626"/>
            <a:ext cx="139211" cy="0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3D1EA61B-AC7A-482B-BE69-75C489D8C407}"/>
              </a:ext>
            </a:extLst>
          </xdr:cNvPr>
          <xdr:cNvCxnSpPr/>
        </xdr:nvCxnSpPr>
        <xdr:spPr>
          <a:xfrm flipH="1">
            <a:off x="10328020" y="3719163"/>
            <a:ext cx="139211" cy="0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0E89C445-13E4-4F25-A16F-6BED15912624}"/>
              </a:ext>
            </a:extLst>
          </xdr:cNvPr>
          <xdr:cNvCxnSpPr/>
        </xdr:nvCxnSpPr>
        <xdr:spPr>
          <a:xfrm flipH="1">
            <a:off x="10341207" y="4113354"/>
            <a:ext cx="139211" cy="0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CAC19147-E08D-4094-BEC1-D98CC51FF17D}"/>
              </a:ext>
            </a:extLst>
          </xdr:cNvPr>
          <xdr:cNvCxnSpPr/>
        </xdr:nvCxnSpPr>
        <xdr:spPr>
          <a:xfrm flipH="1">
            <a:off x="10332413" y="4485564"/>
            <a:ext cx="139211" cy="0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CA00CA99-41BF-4718-8E74-5EE6B3F4AA23}"/>
              </a:ext>
            </a:extLst>
          </xdr:cNvPr>
          <xdr:cNvCxnSpPr/>
        </xdr:nvCxnSpPr>
        <xdr:spPr>
          <a:xfrm flipH="1">
            <a:off x="10330946" y="4857774"/>
            <a:ext cx="139211" cy="0"/>
          </a:xfrm>
          <a:prstGeom prst="line">
            <a:avLst/>
          </a:prstGeom>
          <a:ln>
            <a:solidFill>
              <a:schemeClr val="accent4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38</xdr:col>
      <xdr:colOff>164856</xdr:colOff>
      <xdr:row>4</xdr:row>
      <xdr:rowOff>84992</xdr:rowOff>
    </xdr:from>
    <xdr:to>
      <xdr:col>38</xdr:col>
      <xdr:colOff>321639</xdr:colOff>
      <xdr:row>24</xdr:row>
      <xdr:rowOff>113567</xdr:rowOff>
    </xdr:to>
    <xdr:grpSp>
      <xdr:nvGrpSpPr>
        <xdr:cNvPr id="65" name="Group 64">
          <a:extLst>
            <a:ext uri="{FF2B5EF4-FFF2-40B4-BE49-F238E27FC236}">
              <a16:creationId xmlns:a16="http://schemas.microsoft.com/office/drawing/2014/main" id="{4B5010B0-52B3-46BE-A748-A36CD342164E}"/>
            </a:ext>
          </a:extLst>
        </xdr:cNvPr>
        <xdr:cNvGrpSpPr/>
      </xdr:nvGrpSpPr>
      <xdr:grpSpPr>
        <a:xfrm>
          <a:off x="14112177" y="1051099"/>
          <a:ext cx="156783" cy="3838575"/>
          <a:chOff x="10323635" y="1036027"/>
          <a:chExt cx="156783" cy="3838575"/>
        </a:xfrm>
      </xdr:grpSpPr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B5496DD6-4EF1-499D-9CE5-D18C6DBA6BF9}"/>
              </a:ext>
            </a:extLst>
          </xdr:cNvPr>
          <xdr:cNvCxnSpPr/>
        </xdr:nvCxnSpPr>
        <xdr:spPr>
          <a:xfrm>
            <a:off x="10473104" y="1036027"/>
            <a:ext cx="0" cy="3838575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D6C27254-A4A3-42F0-B722-A115F206B2FF}"/>
              </a:ext>
            </a:extLst>
          </xdr:cNvPr>
          <xdr:cNvCxnSpPr/>
        </xdr:nvCxnSpPr>
        <xdr:spPr>
          <a:xfrm flipH="1">
            <a:off x="10323635" y="1040423"/>
            <a:ext cx="139211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2F487F7D-DF30-411B-8685-C6CA5AD99B57}"/>
              </a:ext>
            </a:extLst>
          </xdr:cNvPr>
          <xdr:cNvCxnSpPr/>
        </xdr:nvCxnSpPr>
        <xdr:spPr>
          <a:xfrm flipH="1">
            <a:off x="10329495" y="1427287"/>
            <a:ext cx="139211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3BD58EF9-3D60-4538-9553-00F453640FE1}"/>
              </a:ext>
            </a:extLst>
          </xdr:cNvPr>
          <xdr:cNvCxnSpPr/>
        </xdr:nvCxnSpPr>
        <xdr:spPr>
          <a:xfrm flipH="1">
            <a:off x="10328028" y="1821478"/>
            <a:ext cx="139211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51EAE00F-3CDC-429C-916C-A6CFA8AAB914}"/>
              </a:ext>
            </a:extLst>
          </xdr:cNvPr>
          <xdr:cNvCxnSpPr/>
        </xdr:nvCxnSpPr>
        <xdr:spPr>
          <a:xfrm flipH="1">
            <a:off x="10333888" y="2208342"/>
            <a:ext cx="139211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A38DDD3E-07F7-4D81-A77A-343374221103}"/>
              </a:ext>
            </a:extLst>
          </xdr:cNvPr>
          <xdr:cNvCxnSpPr/>
        </xdr:nvCxnSpPr>
        <xdr:spPr>
          <a:xfrm flipH="1">
            <a:off x="10332421" y="2587879"/>
            <a:ext cx="139211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74E14564-1656-48AA-96CB-F58ECB4E9CCA}"/>
              </a:ext>
            </a:extLst>
          </xdr:cNvPr>
          <xdr:cNvCxnSpPr/>
        </xdr:nvCxnSpPr>
        <xdr:spPr>
          <a:xfrm flipH="1">
            <a:off x="10330954" y="2967416"/>
            <a:ext cx="139211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15119FB8-AEA5-48FB-90D7-4EA8549C9E00}"/>
              </a:ext>
            </a:extLst>
          </xdr:cNvPr>
          <xdr:cNvCxnSpPr/>
        </xdr:nvCxnSpPr>
        <xdr:spPr>
          <a:xfrm flipH="1">
            <a:off x="10329487" y="3339626"/>
            <a:ext cx="139211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48D3DF19-597E-4781-8AFA-C46F33B570BE}"/>
              </a:ext>
            </a:extLst>
          </xdr:cNvPr>
          <xdr:cNvCxnSpPr/>
        </xdr:nvCxnSpPr>
        <xdr:spPr>
          <a:xfrm flipH="1">
            <a:off x="10328020" y="3719163"/>
            <a:ext cx="139211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4EBB7C26-EF0D-477F-8817-526E1D2A178E}"/>
              </a:ext>
            </a:extLst>
          </xdr:cNvPr>
          <xdr:cNvCxnSpPr/>
        </xdr:nvCxnSpPr>
        <xdr:spPr>
          <a:xfrm flipH="1">
            <a:off x="10341207" y="4113354"/>
            <a:ext cx="139211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A85516EC-030F-4C66-AA59-101A2F493D21}"/>
              </a:ext>
            </a:extLst>
          </xdr:cNvPr>
          <xdr:cNvCxnSpPr/>
        </xdr:nvCxnSpPr>
        <xdr:spPr>
          <a:xfrm flipH="1">
            <a:off x="10332413" y="4485564"/>
            <a:ext cx="139211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4CBFA980-A2AD-4F13-8B64-726E144EF542}"/>
              </a:ext>
            </a:extLst>
          </xdr:cNvPr>
          <xdr:cNvCxnSpPr/>
        </xdr:nvCxnSpPr>
        <xdr:spPr>
          <a:xfrm flipH="1">
            <a:off x="10330946" y="4857774"/>
            <a:ext cx="139211" cy="0"/>
          </a:xfrm>
          <a:prstGeom prst="line">
            <a:avLst/>
          </a:prstGeom>
          <a:ln>
            <a:solidFill>
              <a:srgbClr val="00B0F0"/>
            </a:solidFill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C1FD-5657-44D0-803E-6EF05FD01F7A}">
  <sheetPr>
    <outlinePr summaryBelow="0" summaryRight="0"/>
  </sheetPr>
  <dimension ref="A1:AM103"/>
  <sheetViews>
    <sheetView showGridLines="0" tabSelected="1" zoomScale="70" zoomScaleNormal="70" workbookViewId="0">
      <pane ySplit="3" topLeftCell="A4" activePane="bottomLeft" state="frozen"/>
      <selection pane="bottomLeft" activeCell="T4" sqref="T4"/>
    </sheetView>
  </sheetViews>
  <sheetFormatPr defaultRowHeight="15" outlineLevelCol="1" x14ac:dyDescent="0.25"/>
  <cols>
    <col min="1" max="6" width="9.140625" style="1"/>
    <col min="7" max="7" width="6.28515625" customWidth="1" collapsed="1"/>
    <col min="8" max="17" width="9.140625" hidden="1" customWidth="1" outlineLevel="1"/>
    <col min="18" max="18" width="9.140625" style="6"/>
    <col min="19" max="20" width="5.85546875" style="6" customWidth="1"/>
    <col min="21" max="27" width="4.5703125" customWidth="1"/>
    <col min="28" max="28" width="9.140625" style="1"/>
    <col min="29" max="33" width="9.140625" style="1" customWidth="1"/>
    <col min="35" max="39" width="7.7109375" style="9" customWidth="1"/>
    <col min="40" max="40" width="2.42578125" customWidth="1"/>
  </cols>
  <sheetData>
    <row r="1" spans="1:39" x14ac:dyDescent="0.25">
      <c r="A1" s="1" t="s">
        <v>10</v>
      </c>
      <c r="B1" s="3">
        <f>MIN(B4:B103)</f>
        <v>15.543409315445752</v>
      </c>
      <c r="C1" s="3">
        <f t="shared" ref="C1:F1" si="0">MIN(C4:C103)</f>
        <v>10</v>
      </c>
      <c r="D1" s="3">
        <f t="shared" si="0"/>
        <v>22.44624000164913</v>
      </c>
      <c r="E1" s="3">
        <f t="shared" si="0"/>
        <v>74.109890323184544</v>
      </c>
      <c r="F1" s="3">
        <f t="shared" si="0"/>
        <v>51.871409026926791</v>
      </c>
      <c r="R1" s="20" t="s">
        <v>13</v>
      </c>
      <c r="S1" s="20"/>
      <c r="T1" s="20"/>
      <c r="AC1" s="14" t="s">
        <v>12</v>
      </c>
      <c r="AD1" s="15"/>
      <c r="AE1" s="15"/>
      <c r="AF1" s="15"/>
      <c r="AG1" s="16"/>
    </row>
    <row r="2" spans="1:39" x14ac:dyDescent="0.25">
      <c r="A2" s="1" t="s">
        <v>11</v>
      </c>
      <c r="B2" s="3">
        <f>MAX(B4:B103)</f>
        <v>23.645532302390794</v>
      </c>
      <c r="C2" s="3">
        <f t="shared" ref="C2:F2" si="1">MAX(C4:C103)</f>
        <v>35.888433003083456</v>
      </c>
      <c r="D2" s="3">
        <f t="shared" si="1"/>
        <v>25.642708932587265</v>
      </c>
      <c r="E2" s="3">
        <f t="shared" si="1"/>
        <v>81.904546026135378</v>
      </c>
      <c r="F2" s="3">
        <f t="shared" si="1"/>
        <v>60.853055340081141</v>
      </c>
      <c r="R2" s="18"/>
      <c r="S2" s="18"/>
      <c r="T2" s="18"/>
      <c r="AC2" s="17"/>
      <c r="AD2" s="18"/>
      <c r="AE2" s="18"/>
      <c r="AF2" s="18"/>
      <c r="AG2" s="19"/>
    </row>
    <row r="3" spans="1:39" ht="30.7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7" t="s">
        <v>6</v>
      </c>
      <c r="R3" s="5" t="s">
        <v>7</v>
      </c>
      <c r="S3" s="5" t="s">
        <v>8</v>
      </c>
      <c r="T3" s="5" t="s">
        <v>9</v>
      </c>
      <c r="AB3" s="4" t="s">
        <v>0</v>
      </c>
      <c r="AC3" s="4" t="s">
        <v>1</v>
      </c>
      <c r="AD3" s="4" t="s">
        <v>2</v>
      </c>
      <c r="AE3" s="4" t="s">
        <v>3</v>
      </c>
      <c r="AF3" s="4" t="s">
        <v>4</v>
      </c>
      <c r="AG3" s="4" t="s">
        <v>5</v>
      </c>
      <c r="AI3" s="10" t="s">
        <v>1</v>
      </c>
      <c r="AJ3" s="10" t="s">
        <v>2</v>
      </c>
      <c r="AK3" s="10" t="s">
        <v>3</v>
      </c>
      <c r="AL3" s="10" t="s">
        <v>4</v>
      </c>
      <c r="AM3" s="10" t="s">
        <v>5</v>
      </c>
    </row>
    <row r="4" spans="1:39" x14ac:dyDescent="0.25">
      <c r="A4" s="2">
        <v>43101</v>
      </c>
      <c r="B4" s="3">
        <v>20</v>
      </c>
      <c r="C4" s="1">
        <v>10</v>
      </c>
      <c r="D4" s="1">
        <v>25</v>
      </c>
      <c r="E4" s="1">
        <v>80</v>
      </c>
      <c r="F4" s="1">
        <v>60</v>
      </c>
      <c r="R4" s="1" t="s">
        <v>1</v>
      </c>
      <c r="S4" s="1">
        <v>15</v>
      </c>
      <c r="T4" s="1">
        <v>35</v>
      </c>
      <c r="AB4" s="2">
        <f>A4</f>
        <v>43101</v>
      </c>
      <c r="AC4" s="1">
        <f t="shared" ref="AC4:AC35" si="2">($B4-$S$4)/($T$4-$S$4)</f>
        <v>0.25</v>
      </c>
      <c r="AD4" s="1">
        <f t="shared" ref="AD4:AD35" si="3">($C4-$S$5)/($T$5-$S$5)</f>
        <v>0.1</v>
      </c>
      <c r="AE4" s="1">
        <f t="shared" ref="AE4:AE35" si="4">($D4-$S$6)/($T$6-$S$6)</f>
        <v>0.25</v>
      </c>
      <c r="AF4" s="1">
        <f t="shared" ref="AF4:AF35" si="5">($E4-$S$7)/($T$7-$S$7)</f>
        <v>0.6</v>
      </c>
      <c r="AG4" s="1">
        <f t="shared" ref="AG4:AG35" si="6">($F4-$S$8)/($T$8-$S$8)</f>
        <v>0.4</v>
      </c>
    </row>
    <row r="5" spans="1:39" x14ac:dyDescent="0.25">
      <c r="A5" s="2">
        <v>43102</v>
      </c>
      <c r="B5" s="3">
        <v>19.912373936738049</v>
      </c>
      <c r="C5" s="3">
        <v>10.122086923069977</v>
      </c>
      <c r="D5" s="3">
        <v>25.1982536100417</v>
      </c>
      <c r="E5" s="3">
        <v>79.504080934718758</v>
      </c>
      <c r="F5" s="3">
        <v>59.500951325601626</v>
      </c>
      <c r="R5" s="1" t="s">
        <v>2</v>
      </c>
      <c r="S5" s="1">
        <v>5</v>
      </c>
      <c r="T5" s="1">
        <v>55</v>
      </c>
      <c r="AB5" s="2">
        <f t="shared" ref="AB5:AB68" si="7">A5</f>
        <v>43102</v>
      </c>
      <c r="AC5" s="1">
        <f t="shared" si="2"/>
        <v>0.24561869683690246</v>
      </c>
      <c r="AD5" s="1">
        <f t="shared" si="3"/>
        <v>0.10244173846139955</v>
      </c>
      <c r="AE5" s="1">
        <f t="shared" si="4"/>
        <v>0.25991268050208499</v>
      </c>
      <c r="AF5" s="1">
        <f t="shared" si="5"/>
        <v>0.59008161869437514</v>
      </c>
      <c r="AG5" s="1">
        <f t="shared" si="6"/>
        <v>0.39001902651203252</v>
      </c>
      <c r="AH5" s="8"/>
      <c r="AI5" s="11">
        <f>T4</f>
        <v>35</v>
      </c>
      <c r="AJ5" s="11">
        <f>T5</f>
        <v>55</v>
      </c>
      <c r="AK5" s="11">
        <f>T6</f>
        <v>40</v>
      </c>
      <c r="AL5" s="11">
        <f>T7</f>
        <v>100</v>
      </c>
      <c r="AM5" s="11">
        <f>T8</f>
        <v>90</v>
      </c>
    </row>
    <row r="6" spans="1:39" x14ac:dyDescent="0.25">
      <c r="A6" s="2">
        <v>43103</v>
      </c>
      <c r="B6" s="3">
        <v>19.554985181510965</v>
      </c>
      <c r="C6" s="3">
        <v>10.250034621087895</v>
      </c>
      <c r="D6" s="3">
        <v>25.287246482084413</v>
      </c>
      <c r="E6" s="3">
        <v>79.155542795643839</v>
      </c>
      <c r="F6" s="3">
        <v>59.343135822606605</v>
      </c>
      <c r="R6" s="1" t="s">
        <v>3</v>
      </c>
      <c r="S6" s="1">
        <v>20</v>
      </c>
      <c r="T6" s="1">
        <v>40</v>
      </c>
      <c r="AB6" s="2">
        <f t="shared" si="7"/>
        <v>43103</v>
      </c>
      <c r="AC6" s="1">
        <f t="shared" si="2"/>
        <v>0.22774925907554824</v>
      </c>
      <c r="AD6" s="1">
        <f t="shared" si="3"/>
        <v>0.1050006924217579</v>
      </c>
      <c r="AE6" s="1">
        <f t="shared" si="4"/>
        <v>0.26436232410422067</v>
      </c>
      <c r="AF6" s="1">
        <f t="shared" si="5"/>
        <v>0.58311085591287681</v>
      </c>
      <c r="AG6" s="1">
        <f t="shared" si="6"/>
        <v>0.3868627164521321</v>
      </c>
      <c r="AH6" s="8"/>
      <c r="AI6" s="11"/>
      <c r="AJ6" s="11"/>
      <c r="AK6" s="11"/>
      <c r="AL6" s="11"/>
      <c r="AM6" s="11"/>
    </row>
    <row r="7" spans="1:39" x14ac:dyDescent="0.25">
      <c r="A7" s="2">
        <v>43104</v>
      </c>
      <c r="B7" s="3">
        <v>19.544997453681784</v>
      </c>
      <c r="C7" s="3">
        <v>10.478020156102863</v>
      </c>
      <c r="D7" s="3">
        <v>25.274753645704667</v>
      </c>
      <c r="E7" s="3">
        <v>78.839249009534768</v>
      </c>
      <c r="F7" s="3">
        <v>59.019811565511652</v>
      </c>
      <c r="R7" s="1" t="s">
        <v>4</v>
      </c>
      <c r="S7" s="1">
        <v>50</v>
      </c>
      <c r="T7" s="1">
        <v>100</v>
      </c>
      <c r="AB7" s="2">
        <f t="shared" si="7"/>
        <v>43104</v>
      </c>
      <c r="AC7" s="1">
        <f t="shared" si="2"/>
        <v>0.22724987268408919</v>
      </c>
      <c r="AD7" s="1">
        <f t="shared" si="3"/>
        <v>0.10956040312205725</v>
      </c>
      <c r="AE7" s="1">
        <f t="shared" si="4"/>
        <v>0.26373768228523337</v>
      </c>
      <c r="AF7" s="1">
        <f t="shared" si="5"/>
        <v>0.57678498019069535</v>
      </c>
      <c r="AG7" s="1">
        <f t="shared" si="6"/>
        <v>0.38039623131023304</v>
      </c>
      <c r="AH7" s="12">
        <v>9</v>
      </c>
      <c r="AI7" s="11">
        <f>AI$25 + ($AH7/10) * (AI$5-AI$25)</f>
        <v>33</v>
      </c>
      <c r="AJ7" s="11">
        <f>AJ$25 + ($AH7/10) * (AJ$5-AJ$25)</f>
        <v>50</v>
      </c>
      <c r="AK7" s="11">
        <f>AK$25 + ($AH7/10) * (AK$5-AK$25)</f>
        <v>38</v>
      </c>
      <c r="AL7" s="11">
        <f>AL$25 + ($AH7/10) * (AL$5-AL$25)</f>
        <v>95</v>
      </c>
      <c r="AM7" s="11">
        <f>AM$25 + ($AH7/10) * (AM$5-AM$25)</f>
        <v>85</v>
      </c>
    </row>
    <row r="8" spans="1:39" x14ac:dyDescent="0.25">
      <c r="A8" s="2">
        <v>43105</v>
      </c>
      <c r="B8" s="3">
        <v>19.427062816352926</v>
      </c>
      <c r="C8" s="3">
        <v>10.56248715927706</v>
      </c>
      <c r="D8" s="3">
        <v>25.14052540074734</v>
      </c>
      <c r="E8" s="3">
        <v>78.350386633983305</v>
      </c>
      <c r="F8" s="3">
        <v>58.78249817605262</v>
      </c>
      <c r="R8" s="1" t="s">
        <v>5</v>
      </c>
      <c r="S8" s="1">
        <v>40</v>
      </c>
      <c r="T8" s="1">
        <v>90</v>
      </c>
      <c r="AB8" s="2">
        <f t="shared" si="7"/>
        <v>43105</v>
      </c>
      <c r="AC8" s="1">
        <f t="shared" si="2"/>
        <v>0.22135314081764629</v>
      </c>
      <c r="AD8" s="1">
        <f t="shared" si="3"/>
        <v>0.11124974318554121</v>
      </c>
      <c r="AE8" s="1">
        <f t="shared" si="4"/>
        <v>0.257026270037367</v>
      </c>
      <c r="AF8" s="1">
        <f t="shared" si="5"/>
        <v>0.56700773267966609</v>
      </c>
      <c r="AG8" s="1">
        <f t="shared" si="6"/>
        <v>0.3756499635210524</v>
      </c>
      <c r="AH8" s="12"/>
      <c r="AI8" s="11"/>
      <c r="AJ8" s="11"/>
      <c r="AK8" s="11"/>
      <c r="AL8" s="11"/>
      <c r="AM8" s="11"/>
    </row>
    <row r="9" spans="1:39" x14ac:dyDescent="0.25">
      <c r="A9" s="2">
        <v>43106</v>
      </c>
      <c r="B9" s="3">
        <v>19.088015479233899</v>
      </c>
      <c r="C9" s="3">
        <v>10.598849842268125</v>
      </c>
      <c r="D9" s="3">
        <v>25.014048562497603</v>
      </c>
      <c r="E9" s="3">
        <v>78.226576225531673</v>
      </c>
      <c r="F9" s="3">
        <v>58.378129891877272</v>
      </c>
      <c r="AB9" s="2">
        <f t="shared" si="7"/>
        <v>43106</v>
      </c>
      <c r="AC9" s="1">
        <f t="shared" si="2"/>
        <v>0.20440077396169495</v>
      </c>
      <c r="AD9" s="1">
        <f t="shared" si="3"/>
        <v>0.1119769968453625</v>
      </c>
      <c r="AE9" s="1">
        <f t="shared" si="4"/>
        <v>0.25070242812488014</v>
      </c>
      <c r="AF9" s="1">
        <f t="shared" si="5"/>
        <v>0.56453152451063349</v>
      </c>
      <c r="AG9" s="1">
        <f t="shared" si="6"/>
        <v>0.36756259783754541</v>
      </c>
      <c r="AH9" s="12">
        <v>8</v>
      </c>
      <c r="AI9" s="11">
        <f t="shared" ref="AI9:AM9" si="8">AI$25 + ($AH9/10) * (AI$5-AI$25)</f>
        <v>31</v>
      </c>
      <c r="AJ9" s="11">
        <f t="shared" si="8"/>
        <v>45</v>
      </c>
      <c r="AK9" s="11">
        <f t="shared" si="8"/>
        <v>36</v>
      </c>
      <c r="AL9" s="11">
        <f t="shared" si="8"/>
        <v>90</v>
      </c>
      <c r="AM9" s="11">
        <f t="shared" si="8"/>
        <v>80</v>
      </c>
    </row>
    <row r="10" spans="1:39" x14ac:dyDescent="0.25">
      <c r="A10" s="2">
        <v>43107</v>
      </c>
      <c r="B10" s="3">
        <v>19.326854273165733</v>
      </c>
      <c r="C10" s="3">
        <v>10.746494087605388</v>
      </c>
      <c r="D10" s="3">
        <v>25.021702953411062</v>
      </c>
      <c r="E10" s="3">
        <v>78.580387282219135</v>
      </c>
      <c r="F10" s="3">
        <v>58.689760080883879</v>
      </c>
      <c r="AB10" s="2">
        <f t="shared" si="7"/>
        <v>43107</v>
      </c>
      <c r="AC10" s="1">
        <f t="shared" si="2"/>
        <v>0.21634271365828664</v>
      </c>
      <c r="AD10" s="1">
        <f t="shared" si="3"/>
        <v>0.11492988175210776</v>
      </c>
      <c r="AE10" s="1">
        <f t="shared" si="4"/>
        <v>0.25108514767055307</v>
      </c>
      <c r="AF10" s="1">
        <f t="shared" si="5"/>
        <v>0.57160774564438266</v>
      </c>
      <c r="AG10" s="1">
        <f t="shared" si="6"/>
        <v>0.3737952016176776</v>
      </c>
      <c r="AH10" s="12"/>
      <c r="AI10" s="11"/>
      <c r="AJ10" s="11"/>
      <c r="AK10" s="11"/>
      <c r="AL10" s="11"/>
      <c r="AM10" s="11"/>
    </row>
    <row r="11" spans="1:39" x14ac:dyDescent="0.25">
      <c r="A11" s="2">
        <v>43108</v>
      </c>
      <c r="B11" s="3">
        <v>19.38747940750239</v>
      </c>
      <c r="C11" s="3">
        <v>10.876767031075804</v>
      </c>
      <c r="D11" s="3">
        <v>25.22645409369467</v>
      </c>
      <c r="E11" s="3">
        <v>79.051452783396087</v>
      </c>
      <c r="F11" s="3">
        <v>58.71815557394725</v>
      </c>
      <c r="S11" s="13" t="s">
        <v>19</v>
      </c>
      <c r="T11" s="13"/>
      <c r="U11" s="13"/>
      <c r="V11" s="13"/>
      <c r="W11" s="13"/>
      <c r="X11" s="13"/>
      <c r="AB11" s="2">
        <f t="shared" si="7"/>
        <v>43108</v>
      </c>
      <c r="AC11" s="1">
        <f t="shared" si="2"/>
        <v>0.21937397037511949</v>
      </c>
      <c r="AD11" s="1">
        <f t="shared" si="3"/>
        <v>0.11753534062151609</v>
      </c>
      <c r="AE11" s="1">
        <f t="shared" si="4"/>
        <v>0.26132270468473351</v>
      </c>
      <c r="AF11" s="1">
        <f t="shared" si="5"/>
        <v>0.58102905566792173</v>
      </c>
      <c r="AG11" s="1">
        <f t="shared" si="6"/>
        <v>0.37436311147894502</v>
      </c>
      <c r="AH11" s="12">
        <v>7</v>
      </c>
      <c r="AI11" s="11">
        <f t="shared" ref="AI11:AM11" si="9">AI$25 + ($AH11/10) * (AI$5-AI$25)</f>
        <v>29</v>
      </c>
      <c r="AJ11" s="11">
        <f t="shared" si="9"/>
        <v>40</v>
      </c>
      <c r="AK11" s="11">
        <f t="shared" si="9"/>
        <v>34</v>
      </c>
      <c r="AL11" s="11">
        <f t="shared" si="9"/>
        <v>85</v>
      </c>
      <c r="AM11" s="11">
        <f t="shared" si="9"/>
        <v>75</v>
      </c>
    </row>
    <row r="12" spans="1:39" x14ac:dyDescent="0.25">
      <c r="A12" s="2">
        <v>43109</v>
      </c>
      <c r="B12" s="3">
        <v>19.436668827170706</v>
      </c>
      <c r="C12" s="3">
        <v>11.087777260870499</v>
      </c>
      <c r="D12" s="3">
        <v>25.149668406376733</v>
      </c>
      <c r="E12" s="3">
        <v>79.32531921826191</v>
      </c>
      <c r="F12" s="3">
        <v>58.8013727618617</v>
      </c>
      <c r="S12" s="1"/>
      <c r="T12" s="21" t="s">
        <v>14</v>
      </c>
      <c r="U12" s="21" t="s">
        <v>15</v>
      </c>
      <c r="V12" s="21" t="s">
        <v>16</v>
      </c>
      <c r="W12" s="21" t="s">
        <v>17</v>
      </c>
      <c r="X12" s="21" t="s">
        <v>18</v>
      </c>
      <c r="AB12" s="2">
        <f t="shared" si="7"/>
        <v>43109</v>
      </c>
      <c r="AC12" s="1">
        <f t="shared" si="2"/>
        <v>0.2218334413585353</v>
      </c>
      <c r="AD12" s="1">
        <f t="shared" si="3"/>
        <v>0.12175554521740999</v>
      </c>
      <c r="AE12" s="1">
        <f t="shared" si="4"/>
        <v>0.25748342031883664</v>
      </c>
      <c r="AF12" s="1">
        <f t="shared" si="5"/>
        <v>0.58650638436523816</v>
      </c>
      <c r="AG12" s="1">
        <f t="shared" si="6"/>
        <v>0.37602745523723402</v>
      </c>
      <c r="AH12" s="12"/>
      <c r="AI12" s="11"/>
      <c r="AJ12" s="11"/>
      <c r="AK12" s="11"/>
      <c r="AL12" s="11"/>
      <c r="AM12" s="11"/>
    </row>
    <row r="13" spans="1:39" x14ac:dyDescent="0.25">
      <c r="A13" s="2">
        <v>43110</v>
      </c>
      <c r="B13" s="3">
        <v>19.494789664573698</v>
      </c>
      <c r="C13" s="3">
        <v>11.24236416417096</v>
      </c>
      <c r="D13" s="3">
        <v>25.129158278892749</v>
      </c>
      <c r="E13" s="3">
        <v>79.76648361141163</v>
      </c>
      <c r="F13" s="3">
        <v>58.96242243432205</v>
      </c>
      <c r="S13" s="22">
        <v>0.1</v>
      </c>
      <c r="T13" s="1">
        <f>$S$4+10*$S13</f>
        <v>16</v>
      </c>
      <c r="U13" s="1">
        <f>$S$5+10*$S13</f>
        <v>6</v>
      </c>
      <c r="V13" s="1">
        <f>$S$6+10*$S13</f>
        <v>21</v>
      </c>
      <c r="W13" s="1">
        <f>$S$7+10*$S13</f>
        <v>51</v>
      </c>
      <c r="X13" s="1">
        <f>$S$8+10*$S13</f>
        <v>41</v>
      </c>
      <c r="AB13" s="2">
        <f t="shared" si="7"/>
        <v>43110</v>
      </c>
      <c r="AC13" s="1">
        <f t="shared" si="2"/>
        <v>0.22473948322868492</v>
      </c>
      <c r="AD13" s="1">
        <f t="shared" si="3"/>
        <v>0.12484728328341919</v>
      </c>
      <c r="AE13" s="1">
        <f t="shared" si="4"/>
        <v>0.25645791394463746</v>
      </c>
      <c r="AF13" s="1">
        <f t="shared" si="5"/>
        <v>0.59532967222823263</v>
      </c>
      <c r="AG13" s="1">
        <f t="shared" si="6"/>
        <v>0.37924844868644103</v>
      </c>
      <c r="AH13" s="12">
        <v>6</v>
      </c>
      <c r="AI13" s="11">
        <f t="shared" ref="AI13:AM13" si="10">AI$25 + ($AH13/10) * (AI$5-AI$25)</f>
        <v>27</v>
      </c>
      <c r="AJ13" s="11">
        <f t="shared" si="10"/>
        <v>35</v>
      </c>
      <c r="AK13" s="11">
        <f t="shared" si="10"/>
        <v>32</v>
      </c>
      <c r="AL13" s="11">
        <f t="shared" si="10"/>
        <v>80</v>
      </c>
      <c r="AM13" s="11">
        <f t="shared" si="10"/>
        <v>70</v>
      </c>
    </row>
    <row r="14" spans="1:39" x14ac:dyDescent="0.25">
      <c r="A14" s="2">
        <v>43111</v>
      </c>
      <c r="B14" s="3">
        <v>19.850226811653556</v>
      </c>
      <c r="C14" s="3">
        <v>11.385861252204771</v>
      </c>
      <c r="D14" s="3">
        <v>25.270562963845656</v>
      </c>
      <c r="E14" s="3">
        <v>80.198951731006574</v>
      </c>
      <c r="F14" s="3">
        <v>59.167841422595352</v>
      </c>
      <c r="S14" s="22">
        <v>0.2</v>
      </c>
      <c r="T14" s="1">
        <f t="shared" ref="T14:T21" si="11">$S$4+10*$S14</f>
        <v>17</v>
      </c>
      <c r="U14" s="1">
        <f t="shared" ref="U14:U21" si="12">$S$5+10*$S14</f>
        <v>7</v>
      </c>
      <c r="V14" s="1">
        <f t="shared" ref="V14:V21" si="13">$S$6+10*$S14</f>
        <v>22</v>
      </c>
      <c r="W14" s="1">
        <f t="shared" ref="W14:W21" si="14">$S$7+10*$S14</f>
        <v>52</v>
      </c>
      <c r="X14" s="1">
        <f t="shared" ref="X14:X21" si="15">$S$8+10*$S14</f>
        <v>42</v>
      </c>
      <c r="AB14" s="2">
        <f t="shared" si="7"/>
        <v>43111</v>
      </c>
      <c r="AC14" s="1">
        <f t="shared" si="2"/>
        <v>0.24251134058267781</v>
      </c>
      <c r="AD14" s="1">
        <f t="shared" si="3"/>
        <v>0.12771722504409541</v>
      </c>
      <c r="AE14" s="1">
        <f t="shared" si="4"/>
        <v>0.26352814819228276</v>
      </c>
      <c r="AF14" s="1">
        <f t="shared" si="5"/>
        <v>0.60397903462013147</v>
      </c>
      <c r="AG14" s="1">
        <f t="shared" si="6"/>
        <v>0.38335682845190705</v>
      </c>
      <c r="AH14" s="12"/>
      <c r="AI14" s="11"/>
      <c r="AJ14" s="11"/>
      <c r="AK14" s="11"/>
      <c r="AL14" s="11"/>
      <c r="AM14" s="11"/>
    </row>
    <row r="15" spans="1:39" x14ac:dyDescent="0.25">
      <c r="A15" s="2">
        <v>43112</v>
      </c>
      <c r="B15" s="3">
        <v>20.262738388485776</v>
      </c>
      <c r="C15" s="3">
        <v>11.528188249231162</v>
      </c>
      <c r="D15" s="3">
        <v>25.445188819958283</v>
      </c>
      <c r="E15" s="3">
        <v>80.33330903603111</v>
      </c>
      <c r="F15" s="3">
        <v>59.658691436161888</v>
      </c>
      <c r="S15" s="22">
        <v>0.5</v>
      </c>
      <c r="T15" s="1">
        <f t="shared" si="11"/>
        <v>20</v>
      </c>
      <c r="U15" s="1">
        <f t="shared" si="12"/>
        <v>10</v>
      </c>
      <c r="V15" s="1">
        <f t="shared" si="13"/>
        <v>25</v>
      </c>
      <c r="W15" s="1">
        <f t="shared" si="14"/>
        <v>55</v>
      </c>
      <c r="X15" s="1">
        <f t="shared" si="15"/>
        <v>45</v>
      </c>
      <c r="AB15" s="2">
        <f t="shared" si="7"/>
        <v>43112</v>
      </c>
      <c r="AC15" s="1">
        <f t="shared" si="2"/>
        <v>0.2631369194242888</v>
      </c>
      <c r="AD15" s="1">
        <f t="shared" si="3"/>
        <v>0.13056376498462324</v>
      </c>
      <c r="AE15" s="1">
        <f t="shared" si="4"/>
        <v>0.2722594409979141</v>
      </c>
      <c r="AF15" s="1">
        <f t="shared" si="5"/>
        <v>0.60666618072062217</v>
      </c>
      <c r="AG15" s="1">
        <f t="shared" si="6"/>
        <v>0.39317382872323775</v>
      </c>
      <c r="AH15" s="12">
        <v>5</v>
      </c>
      <c r="AI15" s="11">
        <f t="shared" ref="AI15:AM15" si="16">AI$25 + ($AH15/10) * (AI$5-AI$25)</f>
        <v>25</v>
      </c>
      <c r="AJ15" s="11">
        <f t="shared" si="16"/>
        <v>30</v>
      </c>
      <c r="AK15" s="11">
        <f t="shared" si="16"/>
        <v>30</v>
      </c>
      <c r="AL15" s="11">
        <f t="shared" si="16"/>
        <v>75</v>
      </c>
      <c r="AM15" s="11">
        <f t="shared" si="16"/>
        <v>65</v>
      </c>
    </row>
    <row r="16" spans="1:39" x14ac:dyDescent="0.25">
      <c r="A16" s="2">
        <v>43113</v>
      </c>
      <c r="B16" s="3">
        <v>20.705287918810846</v>
      </c>
      <c r="C16" s="3">
        <v>11.642139253163188</v>
      </c>
      <c r="D16" s="3">
        <v>25.55542774103246</v>
      </c>
      <c r="E16" s="3">
        <v>80.733305236936701</v>
      </c>
      <c r="F16" s="3">
        <v>59.687437740509338</v>
      </c>
      <c r="S16" s="22">
        <v>1</v>
      </c>
      <c r="T16" s="1">
        <f t="shared" si="11"/>
        <v>25</v>
      </c>
      <c r="U16" s="1">
        <f t="shared" si="12"/>
        <v>15</v>
      </c>
      <c r="V16" s="1">
        <f t="shared" si="13"/>
        <v>30</v>
      </c>
      <c r="W16" s="1">
        <f t="shared" si="14"/>
        <v>60</v>
      </c>
      <c r="X16" s="1">
        <f t="shared" si="15"/>
        <v>50</v>
      </c>
      <c r="AB16" s="2">
        <f t="shared" si="7"/>
        <v>43113</v>
      </c>
      <c r="AC16" s="1">
        <f t="shared" si="2"/>
        <v>0.28526439594054231</v>
      </c>
      <c r="AD16" s="1">
        <f t="shared" si="3"/>
        <v>0.13284278506326377</v>
      </c>
      <c r="AE16" s="1">
        <f t="shared" si="4"/>
        <v>0.27777138705162302</v>
      </c>
      <c r="AF16" s="1">
        <f t="shared" si="5"/>
        <v>0.61466610473873406</v>
      </c>
      <c r="AG16" s="1">
        <f t="shared" si="6"/>
        <v>0.39374875481018679</v>
      </c>
      <c r="AH16" s="12"/>
      <c r="AI16" s="11"/>
      <c r="AJ16" s="11"/>
      <c r="AK16" s="11"/>
      <c r="AL16" s="11"/>
      <c r="AM16" s="11"/>
    </row>
    <row r="17" spans="1:39" x14ac:dyDescent="0.25">
      <c r="A17" s="2">
        <v>43114</v>
      </c>
      <c r="B17" s="3">
        <v>20.374672677688878</v>
      </c>
      <c r="C17" s="3">
        <v>11.81559282884527</v>
      </c>
      <c r="D17" s="3">
        <v>25.54043601521975</v>
      </c>
      <c r="E17" s="3">
        <v>80.60979895960223</v>
      </c>
      <c r="F17" s="3">
        <v>59.487671318168751</v>
      </c>
      <c r="S17" s="22">
        <v>2</v>
      </c>
      <c r="T17" s="1">
        <f t="shared" si="11"/>
        <v>35</v>
      </c>
      <c r="U17" s="1">
        <f t="shared" si="12"/>
        <v>25</v>
      </c>
      <c r="V17" s="1">
        <f t="shared" si="13"/>
        <v>40</v>
      </c>
      <c r="W17" s="1">
        <f t="shared" si="14"/>
        <v>70</v>
      </c>
      <c r="X17" s="1">
        <f t="shared" si="15"/>
        <v>60</v>
      </c>
      <c r="AB17" s="2">
        <f t="shared" si="7"/>
        <v>43114</v>
      </c>
      <c r="AC17" s="1">
        <f t="shared" si="2"/>
        <v>0.26873363388444388</v>
      </c>
      <c r="AD17" s="1">
        <f t="shared" si="3"/>
        <v>0.13631185657690539</v>
      </c>
      <c r="AE17" s="1">
        <f t="shared" si="4"/>
        <v>0.27702180076098754</v>
      </c>
      <c r="AF17" s="1">
        <f t="shared" si="5"/>
        <v>0.6121959791920446</v>
      </c>
      <c r="AG17" s="1">
        <f t="shared" si="6"/>
        <v>0.38975342636337501</v>
      </c>
      <c r="AH17" s="12">
        <v>4</v>
      </c>
      <c r="AI17" s="11">
        <f t="shared" ref="AI17:AM17" si="17">AI$25 + ($AH17/10) * (AI$5-AI$25)</f>
        <v>23</v>
      </c>
      <c r="AJ17" s="11">
        <f t="shared" si="17"/>
        <v>25</v>
      </c>
      <c r="AK17" s="11">
        <f t="shared" si="17"/>
        <v>28</v>
      </c>
      <c r="AL17" s="11">
        <f t="shared" si="17"/>
        <v>70</v>
      </c>
      <c r="AM17" s="11">
        <f t="shared" si="17"/>
        <v>60</v>
      </c>
    </row>
    <row r="18" spans="1:39" x14ac:dyDescent="0.25">
      <c r="A18" s="2">
        <v>43115</v>
      </c>
      <c r="B18" s="3">
        <v>20.269633851671145</v>
      </c>
      <c r="C18" s="3">
        <v>11.890086695711664</v>
      </c>
      <c r="D18" s="3">
        <v>25.407131650501217</v>
      </c>
      <c r="E18" s="3">
        <v>80.245757875252394</v>
      </c>
      <c r="F18" s="3">
        <v>59.291990209974102</v>
      </c>
      <c r="S18" s="22">
        <v>5</v>
      </c>
      <c r="T18" s="1">
        <f t="shared" si="11"/>
        <v>65</v>
      </c>
      <c r="U18" s="1">
        <f t="shared" si="12"/>
        <v>55</v>
      </c>
      <c r="V18" s="1">
        <f t="shared" si="13"/>
        <v>70</v>
      </c>
      <c r="W18" s="1">
        <f t="shared" si="14"/>
        <v>100</v>
      </c>
      <c r="X18" s="1">
        <f t="shared" si="15"/>
        <v>90</v>
      </c>
      <c r="AB18" s="2">
        <f t="shared" si="7"/>
        <v>43115</v>
      </c>
      <c r="AC18" s="1">
        <f t="shared" si="2"/>
        <v>0.26348169258355725</v>
      </c>
      <c r="AD18" s="1">
        <f t="shared" si="3"/>
        <v>0.13780173391423328</v>
      </c>
      <c r="AE18" s="1">
        <f t="shared" si="4"/>
        <v>0.27035658252506084</v>
      </c>
      <c r="AF18" s="1">
        <f t="shared" si="5"/>
        <v>0.60491515750504787</v>
      </c>
      <c r="AG18" s="1">
        <f t="shared" si="6"/>
        <v>0.38583980419948205</v>
      </c>
      <c r="AH18" s="12"/>
      <c r="AI18" s="11"/>
      <c r="AJ18" s="11"/>
      <c r="AK18" s="11"/>
      <c r="AL18" s="11"/>
      <c r="AM18" s="11"/>
    </row>
    <row r="19" spans="1:39" x14ac:dyDescent="0.25">
      <c r="A19" s="2">
        <v>43116</v>
      </c>
      <c r="B19" s="3">
        <v>20.018343828942896</v>
      </c>
      <c r="C19" s="3">
        <v>12.114413028149855</v>
      </c>
      <c r="D19" s="3">
        <v>25.461949842858306</v>
      </c>
      <c r="E19" s="3">
        <v>79.829921944295279</v>
      </c>
      <c r="F19" s="3">
        <v>59.104985165537357</v>
      </c>
      <c r="S19" s="22">
        <v>10</v>
      </c>
      <c r="T19" s="1">
        <f t="shared" si="11"/>
        <v>115</v>
      </c>
      <c r="U19" s="1">
        <f t="shared" si="12"/>
        <v>105</v>
      </c>
      <c r="V19" s="1">
        <f t="shared" si="13"/>
        <v>120</v>
      </c>
      <c r="W19" s="1">
        <f t="shared" si="14"/>
        <v>150</v>
      </c>
      <c r="X19" s="1">
        <f t="shared" si="15"/>
        <v>140</v>
      </c>
      <c r="AB19" s="2">
        <f t="shared" si="7"/>
        <v>43116</v>
      </c>
      <c r="AC19" s="1">
        <f t="shared" si="2"/>
        <v>0.25091719144714481</v>
      </c>
      <c r="AD19" s="1">
        <f t="shared" si="3"/>
        <v>0.14228826056299709</v>
      </c>
      <c r="AE19" s="1">
        <f t="shared" si="4"/>
        <v>0.27309749214291534</v>
      </c>
      <c r="AF19" s="1">
        <f t="shared" si="5"/>
        <v>0.59659843888590558</v>
      </c>
      <c r="AG19" s="1">
        <f t="shared" si="6"/>
        <v>0.38209970331074716</v>
      </c>
      <c r="AH19" s="12">
        <v>3</v>
      </c>
      <c r="AI19" s="11">
        <f t="shared" ref="AI19:AM19" si="18">AI$25 + ($AH19/10) * (AI$5-AI$25)</f>
        <v>21</v>
      </c>
      <c r="AJ19" s="11">
        <f t="shared" si="18"/>
        <v>20</v>
      </c>
      <c r="AK19" s="11">
        <f t="shared" si="18"/>
        <v>26</v>
      </c>
      <c r="AL19" s="11">
        <f t="shared" si="18"/>
        <v>65</v>
      </c>
      <c r="AM19" s="11">
        <f t="shared" si="18"/>
        <v>55</v>
      </c>
    </row>
    <row r="20" spans="1:39" x14ac:dyDescent="0.25">
      <c r="A20" s="2">
        <v>43117</v>
      </c>
      <c r="B20" s="3">
        <v>19.663354428243835</v>
      </c>
      <c r="C20" s="3">
        <v>12.250106310449251</v>
      </c>
      <c r="D20" s="3">
        <v>25.614578989931609</v>
      </c>
      <c r="E20" s="3">
        <v>79.687606216056622</v>
      </c>
      <c r="F20" s="3">
        <v>58.983776118205597</v>
      </c>
      <c r="S20" s="22">
        <v>20</v>
      </c>
      <c r="T20" s="1">
        <f t="shared" si="11"/>
        <v>215</v>
      </c>
      <c r="U20" s="1">
        <f t="shared" si="12"/>
        <v>205</v>
      </c>
      <c r="V20" s="1">
        <f t="shared" si="13"/>
        <v>220</v>
      </c>
      <c r="W20" s="1">
        <f t="shared" si="14"/>
        <v>250</v>
      </c>
      <c r="X20" s="1">
        <f t="shared" si="15"/>
        <v>240</v>
      </c>
      <c r="AB20" s="2">
        <f t="shared" si="7"/>
        <v>43117</v>
      </c>
      <c r="AC20" s="1">
        <f t="shared" si="2"/>
        <v>0.23316772141219175</v>
      </c>
      <c r="AD20" s="1">
        <f t="shared" si="3"/>
        <v>0.145002126208985</v>
      </c>
      <c r="AE20" s="1">
        <f t="shared" si="4"/>
        <v>0.28072894949658045</v>
      </c>
      <c r="AF20" s="1">
        <f t="shared" si="5"/>
        <v>0.59375212432113245</v>
      </c>
      <c r="AG20" s="1">
        <f t="shared" si="6"/>
        <v>0.37967552236411195</v>
      </c>
      <c r="AH20" s="12"/>
      <c r="AI20" s="11"/>
      <c r="AJ20" s="11"/>
      <c r="AK20" s="11"/>
      <c r="AL20" s="11"/>
      <c r="AM20" s="11"/>
    </row>
    <row r="21" spans="1:39" x14ac:dyDescent="0.25">
      <c r="A21" s="2">
        <v>43118</v>
      </c>
      <c r="B21" s="3">
        <v>19.395646851084074</v>
      </c>
      <c r="C21" s="3">
        <v>12.443033605055538</v>
      </c>
      <c r="D21" s="3">
        <v>25.453072842575505</v>
      </c>
      <c r="E21" s="3">
        <v>79.2621242763407</v>
      </c>
      <c r="F21" s="3">
        <v>58.934458111510722</v>
      </c>
      <c r="S21" s="22">
        <v>50</v>
      </c>
      <c r="T21" s="1">
        <f t="shared" si="11"/>
        <v>515</v>
      </c>
      <c r="U21" s="1">
        <f t="shared" si="12"/>
        <v>505</v>
      </c>
      <c r="V21" s="1">
        <f t="shared" si="13"/>
        <v>520</v>
      </c>
      <c r="W21" s="1">
        <f t="shared" si="14"/>
        <v>550</v>
      </c>
      <c r="X21" s="1">
        <f t="shared" si="15"/>
        <v>540</v>
      </c>
      <c r="AB21" s="2">
        <f t="shared" si="7"/>
        <v>43118</v>
      </c>
      <c r="AC21" s="1">
        <f t="shared" si="2"/>
        <v>0.21978234255420367</v>
      </c>
      <c r="AD21" s="1">
        <f t="shared" si="3"/>
        <v>0.14886067210111076</v>
      </c>
      <c r="AE21" s="1">
        <f t="shared" si="4"/>
        <v>0.27265364212877524</v>
      </c>
      <c r="AF21" s="1">
        <f t="shared" si="5"/>
        <v>0.58524248552681402</v>
      </c>
      <c r="AG21" s="1">
        <f t="shared" si="6"/>
        <v>0.37868916223021443</v>
      </c>
      <c r="AH21" s="12">
        <v>2</v>
      </c>
      <c r="AI21" s="11">
        <f t="shared" ref="AI21:AM21" si="19">AI$25 + ($AH21/10) * (AI$5-AI$25)</f>
        <v>19</v>
      </c>
      <c r="AJ21" s="11">
        <f t="shared" si="19"/>
        <v>15</v>
      </c>
      <c r="AK21" s="11">
        <f t="shared" si="19"/>
        <v>24</v>
      </c>
      <c r="AL21" s="11">
        <f t="shared" si="19"/>
        <v>60</v>
      </c>
      <c r="AM21" s="11">
        <f t="shared" si="19"/>
        <v>50</v>
      </c>
    </row>
    <row r="22" spans="1:39" x14ac:dyDescent="0.25">
      <c r="A22" s="2">
        <v>43119</v>
      </c>
      <c r="B22" s="3">
        <v>18.993344575208742</v>
      </c>
      <c r="C22" s="3">
        <v>12.538999727548358</v>
      </c>
      <c r="D22" s="3">
        <v>25.240442024162135</v>
      </c>
      <c r="E22" s="3">
        <v>79.210307086518924</v>
      </c>
      <c r="F22" s="3">
        <v>58.661184843004776</v>
      </c>
      <c r="AB22" s="2">
        <f t="shared" si="7"/>
        <v>43119</v>
      </c>
      <c r="AC22" s="1">
        <f t="shared" si="2"/>
        <v>0.19966722876043708</v>
      </c>
      <c r="AD22" s="1">
        <f t="shared" si="3"/>
        <v>0.15077999455096716</v>
      </c>
      <c r="AE22" s="1">
        <f t="shared" si="4"/>
        <v>0.26202210120810676</v>
      </c>
      <c r="AF22" s="1">
        <f t="shared" si="5"/>
        <v>0.58420614173037844</v>
      </c>
      <c r="AG22" s="1">
        <f t="shared" si="6"/>
        <v>0.37322369686009549</v>
      </c>
      <c r="AH22" s="12"/>
      <c r="AI22" s="11"/>
      <c r="AJ22" s="11"/>
      <c r="AK22" s="11"/>
      <c r="AL22" s="11"/>
      <c r="AM22" s="11"/>
    </row>
    <row r="23" spans="1:39" x14ac:dyDescent="0.25">
      <c r="A23" s="2">
        <v>43120</v>
      </c>
      <c r="B23" s="3">
        <v>18.677186453810975</v>
      </c>
      <c r="C23" s="3">
        <v>12.556449576588252</v>
      </c>
      <c r="D23" s="3">
        <v>25.033441132084558</v>
      </c>
      <c r="E23" s="3">
        <v>78.86929567439924</v>
      </c>
      <c r="F23" s="3">
        <v>58.65916954923425</v>
      </c>
      <c r="AB23" s="2">
        <f t="shared" si="7"/>
        <v>43120</v>
      </c>
      <c r="AC23" s="1">
        <f t="shared" si="2"/>
        <v>0.18385932269054878</v>
      </c>
      <c r="AD23" s="1">
        <f t="shared" si="3"/>
        <v>0.15112899153176504</v>
      </c>
      <c r="AE23" s="1">
        <f t="shared" si="4"/>
        <v>0.25167205660422792</v>
      </c>
      <c r="AF23" s="1">
        <f t="shared" si="5"/>
        <v>0.57738591348798485</v>
      </c>
      <c r="AG23" s="1">
        <f t="shared" si="6"/>
        <v>0.373183390984685</v>
      </c>
      <c r="AH23" s="12">
        <v>1</v>
      </c>
      <c r="AI23" s="11">
        <f t="shared" ref="AI23:AM23" si="20">AI$25 + ($AH23/10) * (AI$5-AI$25)</f>
        <v>17</v>
      </c>
      <c r="AJ23" s="11">
        <f t="shared" si="20"/>
        <v>10</v>
      </c>
      <c r="AK23" s="11">
        <f t="shared" si="20"/>
        <v>22</v>
      </c>
      <c r="AL23" s="11">
        <f t="shared" si="20"/>
        <v>55</v>
      </c>
      <c r="AM23" s="11">
        <f t="shared" si="20"/>
        <v>45</v>
      </c>
    </row>
    <row r="24" spans="1:39" x14ac:dyDescent="0.25">
      <c r="A24" s="2">
        <v>43121</v>
      </c>
      <c r="B24" s="3">
        <v>18.828908144531432</v>
      </c>
      <c r="C24" s="3">
        <v>12.761825644346825</v>
      </c>
      <c r="D24" s="3">
        <v>25.114358474387917</v>
      </c>
      <c r="E24" s="3">
        <v>79.221884277786856</v>
      </c>
      <c r="F24" s="3">
        <v>59.095481365866149</v>
      </c>
      <c r="AB24" s="2">
        <f t="shared" si="7"/>
        <v>43121</v>
      </c>
      <c r="AC24" s="1">
        <f t="shared" si="2"/>
        <v>0.19144540722657161</v>
      </c>
      <c r="AD24" s="1">
        <f t="shared" si="3"/>
        <v>0.15523651288693649</v>
      </c>
      <c r="AE24" s="1">
        <f t="shared" si="4"/>
        <v>0.25571792371939583</v>
      </c>
      <c r="AF24" s="1">
        <f t="shared" si="5"/>
        <v>0.58443768555573716</v>
      </c>
      <c r="AG24" s="1">
        <f t="shared" si="6"/>
        <v>0.38190962731732297</v>
      </c>
      <c r="AH24" s="8"/>
      <c r="AI24" s="11"/>
      <c r="AJ24" s="11"/>
      <c r="AK24" s="11"/>
      <c r="AL24" s="11"/>
      <c r="AM24" s="11"/>
    </row>
    <row r="25" spans="1:39" x14ac:dyDescent="0.25">
      <c r="A25" s="2">
        <v>43122</v>
      </c>
      <c r="B25" s="3">
        <v>19.111203076010412</v>
      </c>
      <c r="C25" s="3">
        <v>12.945439879612026</v>
      </c>
      <c r="D25" s="3">
        <v>25.300378377291818</v>
      </c>
      <c r="E25" s="3">
        <v>79.563372911056561</v>
      </c>
      <c r="F25" s="3">
        <v>59.58782204748389</v>
      </c>
      <c r="AB25" s="2">
        <f t="shared" si="7"/>
        <v>43122</v>
      </c>
      <c r="AC25" s="1">
        <f t="shared" si="2"/>
        <v>0.20556015380052059</v>
      </c>
      <c r="AD25" s="1">
        <f t="shared" si="3"/>
        <v>0.15890879759224052</v>
      </c>
      <c r="AE25" s="1">
        <f t="shared" si="4"/>
        <v>0.26501891886459089</v>
      </c>
      <c r="AF25" s="1">
        <f t="shared" si="5"/>
        <v>0.59126745822113125</v>
      </c>
      <c r="AG25" s="1">
        <f t="shared" si="6"/>
        <v>0.39175644094967782</v>
      </c>
      <c r="AH25" s="8"/>
      <c r="AI25" s="11">
        <f>S4</f>
        <v>15</v>
      </c>
      <c r="AJ25" s="11">
        <f>S5</f>
        <v>5</v>
      </c>
      <c r="AK25" s="11">
        <f>S6</f>
        <v>20</v>
      </c>
      <c r="AL25" s="11">
        <f>S7</f>
        <v>50</v>
      </c>
      <c r="AM25" s="11">
        <f>S8</f>
        <v>40</v>
      </c>
    </row>
    <row r="26" spans="1:39" x14ac:dyDescent="0.25">
      <c r="A26" s="2">
        <v>43123</v>
      </c>
      <c r="B26" s="3">
        <v>19.36579529783852</v>
      </c>
      <c r="C26" s="3">
        <v>13.185187522317005</v>
      </c>
      <c r="D26" s="3">
        <v>25.222533007510972</v>
      </c>
      <c r="E26" s="3">
        <v>79.624385439264628</v>
      </c>
      <c r="F26" s="3">
        <v>59.904199766916165</v>
      </c>
      <c r="AB26" s="2">
        <f t="shared" si="7"/>
        <v>43123</v>
      </c>
      <c r="AC26" s="1">
        <f t="shared" si="2"/>
        <v>0.21828976489192603</v>
      </c>
      <c r="AD26" s="1">
        <f t="shared" si="3"/>
        <v>0.16370375044634008</v>
      </c>
      <c r="AE26" s="1">
        <f t="shared" si="4"/>
        <v>0.26112665037554861</v>
      </c>
      <c r="AF26" s="1">
        <f t="shared" si="5"/>
        <v>0.59248770878529256</v>
      </c>
      <c r="AG26" s="1">
        <f t="shared" si="6"/>
        <v>0.39808399533832328</v>
      </c>
      <c r="AI26" s="23" t="s">
        <v>1</v>
      </c>
      <c r="AJ26" s="23" t="s">
        <v>2</v>
      </c>
      <c r="AK26" s="23" t="s">
        <v>3</v>
      </c>
      <c r="AL26" s="24" t="s">
        <v>4</v>
      </c>
      <c r="AM26" s="24" t="s">
        <v>20</v>
      </c>
    </row>
    <row r="27" spans="1:39" x14ac:dyDescent="0.25">
      <c r="A27" s="2">
        <v>43124</v>
      </c>
      <c r="B27" s="3">
        <v>19.755513318429337</v>
      </c>
      <c r="C27" s="3">
        <v>13.197444109259891</v>
      </c>
      <c r="D27" s="3">
        <v>25.177829801089906</v>
      </c>
      <c r="E27" s="3">
        <v>80.048730716545307</v>
      </c>
      <c r="F27" s="3">
        <v>60.25959767164322</v>
      </c>
      <c r="AB27" s="2">
        <f t="shared" si="7"/>
        <v>43124</v>
      </c>
      <c r="AC27" s="1">
        <f t="shared" si="2"/>
        <v>0.23777566592146684</v>
      </c>
      <c r="AD27" s="1">
        <f t="shared" si="3"/>
        <v>0.16394888218519782</v>
      </c>
      <c r="AE27" s="1">
        <f t="shared" si="4"/>
        <v>0.2588914900544953</v>
      </c>
      <c r="AF27" s="1">
        <f t="shared" si="5"/>
        <v>0.60097461433090615</v>
      </c>
      <c r="AG27" s="1">
        <f t="shared" si="6"/>
        <v>0.4051919534328644</v>
      </c>
    </row>
    <row r="28" spans="1:39" x14ac:dyDescent="0.25">
      <c r="A28" s="2">
        <v>43125</v>
      </c>
      <c r="B28" s="3">
        <v>19.926855142605824</v>
      </c>
      <c r="C28" s="3">
        <v>13.42016056022881</v>
      </c>
      <c r="D28" s="3">
        <v>25.239428819532336</v>
      </c>
      <c r="E28" s="3">
        <v>80.150608945217527</v>
      </c>
      <c r="F28" s="3">
        <v>60.528862269130848</v>
      </c>
      <c r="AB28" s="2">
        <f t="shared" si="7"/>
        <v>43125</v>
      </c>
      <c r="AC28" s="1">
        <f t="shared" si="2"/>
        <v>0.24634275713029119</v>
      </c>
      <c r="AD28" s="1">
        <f t="shared" si="3"/>
        <v>0.16840321120457621</v>
      </c>
      <c r="AE28" s="1">
        <f t="shared" si="4"/>
        <v>0.26197144097661679</v>
      </c>
      <c r="AF28" s="1">
        <f t="shared" si="5"/>
        <v>0.60301217890435055</v>
      </c>
      <c r="AG28" s="1">
        <f t="shared" si="6"/>
        <v>0.41057724538261697</v>
      </c>
    </row>
    <row r="29" spans="1:39" x14ac:dyDescent="0.25">
      <c r="A29" s="2">
        <v>43126</v>
      </c>
      <c r="B29" s="3">
        <v>20.418780924012047</v>
      </c>
      <c r="C29" s="3">
        <v>13.454921171001198</v>
      </c>
      <c r="D29" s="3">
        <v>25.363719224328023</v>
      </c>
      <c r="E29" s="3">
        <v>80.337201964195927</v>
      </c>
      <c r="F29" s="3">
        <v>60.73653959096054</v>
      </c>
      <c r="AB29" s="2">
        <f t="shared" si="7"/>
        <v>43126</v>
      </c>
      <c r="AC29" s="1">
        <f t="shared" si="2"/>
        <v>0.27093904620060238</v>
      </c>
      <c r="AD29" s="1">
        <f t="shared" si="3"/>
        <v>0.16909842342002396</v>
      </c>
      <c r="AE29" s="1">
        <f t="shared" si="4"/>
        <v>0.26818596121640115</v>
      </c>
      <c r="AF29" s="1">
        <f t="shared" si="5"/>
        <v>0.60674403928391851</v>
      </c>
      <c r="AG29" s="1">
        <f t="shared" si="6"/>
        <v>0.4147307918192108</v>
      </c>
    </row>
    <row r="30" spans="1:39" x14ac:dyDescent="0.25">
      <c r="A30" s="2">
        <v>43127</v>
      </c>
      <c r="B30" s="3">
        <v>20.651284031938751</v>
      </c>
      <c r="C30" s="3">
        <v>13.551653868836343</v>
      </c>
      <c r="D30" s="3">
        <v>25.586452083146849</v>
      </c>
      <c r="E30" s="3">
        <v>80.453715302940282</v>
      </c>
      <c r="F30" s="3">
        <v>60.853055340081141</v>
      </c>
      <c r="AB30" s="2">
        <f t="shared" si="7"/>
        <v>43127</v>
      </c>
      <c r="AC30" s="1">
        <f t="shared" si="2"/>
        <v>0.28256420159693751</v>
      </c>
      <c r="AD30" s="1">
        <f t="shared" si="3"/>
        <v>0.17103307737672688</v>
      </c>
      <c r="AE30" s="1">
        <f t="shared" si="4"/>
        <v>0.27932260415734245</v>
      </c>
      <c r="AF30" s="1">
        <f t="shared" si="5"/>
        <v>0.60907430605880564</v>
      </c>
      <c r="AG30" s="1">
        <f t="shared" si="6"/>
        <v>0.41706110680162284</v>
      </c>
    </row>
    <row r="31" spans="1:39" x14ac:dyDescent="0.25">
      <c r="A31" s="2">
        <v>43128</v>
      </c>
      <c r="B31" s="3">
        <v>20.555097684175493</v>
      </c>
      <c r="C31" s="3">
        <v>13.625535606322179</v>
      </c>
      <c r="D31" s="3">
        <v>25.374178425270653</v>
      </c>
      <c r="E31" s="3">
        <v>80.354937519086562</v>
      </c>
      <c r="F31" s="3">
        <v>60.718859485952919</v>
      </c>
      <c r="AB31" s="2">
        <f t="shared" si="7"/>
        <v>43128</v>
      </c>
      <c r="AC31" s="1">
        <f t="shared" si="2"/>
        <v>0.27775488420877464</v>
      </c>
      <c r="AD31" s="1">
        <f t="shared" si="3"/>
        <v>0.17251071212644359</v>
      </c>
      <c r="AE31" s="1">
        <f t="shared" si="4"/>
        <v>0.26870892126353263</v>
      </c>
      <c r="AF31" s="1">
        <f t="shared" si="5"/>
        <v>0.60709875038173122</v>
      </c>
      <c r="AG31" s="1">
        <f t="shared" si="6"/>
        <v>0.4143771897190584</v>
      </c>
    </row>
    <row r="32" spans="1:39" x14ac:dyDescent="0.25">
      <c r="A32" s="2">
        <v>43129</v>
      </c>
      <c r="B32" s="3">
        <v>20.347487748843115</v>
      </c>
      <c r="C32" s="3">
        <v>13.775070607817579</v>
      </c>
      <c r="D32" s="3">
        <v>25.276270825019317</v>
      </c>
      <c r="E32" s="3">
        <v>80.163362328139826</v>
      </c>
      <c r="F32" s="3">
        <v>60.705781369061043</v>
      </c>
      <c r="AB32" s="2">
        <f t="shared" si="7"/>
        <v>43129</v>
      </c>
      <c r="AC32" s="1">
        <f t="shared" si="2"/>
        <v>0.26737438744215575</v>
      </c>
      <c r="AD32" s="1">
        <f t="shared" si="3"/>
        <v>0.17550141215635157</v>
      </c>
      <c r="AE32" s="1">
        <f t="shared" si="4"/>
        <v>0.26381354125096584</v>
      </c>
      <c r="AF32" s="1">
        <f t="shared" si="5"/>
        <v>0.60326724656279651</v>
      </c>
      <c r="AG32" s="1">
        <f t="shared" si="6"/>
        <v>0.41411562738122087</v>
      </c>
    </row>
    <row r="33" spans="1:33" x14ac:dyDescent="0.25">
      <c r="A33" s="2">
        <v>43130</v>
      </c>
      <c r="B33" s="3">
        <v>19.974775760834273</v>
      </c>
      <c r="C33" s="3">
        <v>14.023667341042547</v>
      </c>
      <c r="D33" s="3">
        <v>25.295149667917578</v>
      </c>
      <c r="E33" s="3">
        <v>79.820672145310922</v>
      </c>
      <c r="F33" s="3">
        <v>60.514802382104364</v>
      </c>
      <c r="AB33" s="2">
        <f t="shared" si="7"/>
        <v>43130</v>
      </c>
      <c r="AC33" s="1">
        <f t="shared" si="2"/>
        <v>0.24873878804171365</v>
      </c>
      <c r="AD33" s="1">
        <f t="shared" si="3"/>
        <v>0.18047334682085092</v>
      </c>
      <c r="AE33" s="1">
        <f t="shared" si="4"/>
        <v>0.2647574833958789</v>
      </c>
      <c r="AF33" s="1">
        <f t="shared" si="5"/>
        <v>0.59641344290621845</v>
      </c>
      <c r="AG33" s="1">
        <f t="shared" si="6"/>
        <v>0.41029604764208727</v>
      </c>
    </row>
    <row r="34" spans="1:33" x14ac:dyDescent="0.25">
      <c r="A34" s="2">
        <v>43131</v>
      </c>
      <c r="B34" s="3">
        <v>19.793908495815899</v>
      </c>
      <c r="C34" s="3">
        <v>14.044553888067803</v>
      </c>
      <c r="D34" s="3">
        <v>25.41241409783213</v>
      </c>
      <c r="E34" s="3">
        <v>79.369908692682046</v>
      </c>
      <c r="F34" s="3">
        <v>60.412831347097338</v>
      </c>
      <c r="AB34" s="2">
        <f t="shared" si="7"/>
        <v>43131</v>
      </c>
      <c r="AC34" s="1">
        <f t="shared" si="2"/>
        <v>0.23969542479079492</v>
      </c>
      <c r="AD34" s="1">
        <f t="shared" si="3"/>
        <v>0.18089107776135604</v>
      </c>
      <c r="AE34" s="1">
        <f t="shared" si="4"/>
        <v>0.2706207048916065</v>
      </c>
      <c r="AF34" s="1">
        <f t="shared" si="5"/>
        <v>0.5873981738536409</v>
      </c>
      <c r="AG34" s="1">
        <f t="shared" si="6"/>
        <v>0.40825662694194675</v>
      </c>
    </row>
    <row r="35" spans="1:33" x14ac:dyDescent="0.25">
      <c r="A35" s="2">
        <v>43132</v>
      </c>
      <c r="B35" s="3">
        <v>18.937801073846561</v>
      </c>
      <c r="C35" s="3">
        <v>14.057937265047746</v>
      </c>
      <c r="D35" s="3">
        <v>25.153059106795837</v>
      </c>
      <c r="E35" s="3">
        <v>78.792328507278526</v>
      </c>
      <c r="F35" s="3">
        <v>59.723165264255151</v>
      </c>
      <c r="AB35" s="2">
        <f t="shared" si="7"/>
        <v>43132</v>
      </c>
      <c r="AC35" s="1">
        <f t="shared" si="2"/>
        <v>0.19689005369232807</v>
      </c>
      <c r="AD35" s="1">
        <f t="shared" si="3"/>
        <v>0.18115874530095494</v>
      </c>
      <c r="AE35" s="1">
        <f t="shared" si="4"/>
        <v>0.25765295533979182</v>
      </c>
      <c r="AF35" s="1">
        <f t="shared" si="5"/>
        <v>0.5758465701455705</v>
      </c>
      <c r="AG35" s="1">
        <f t="shared" si="6"/>
        <v>0.39446330528510304</v>
      </c>
    </row>
    <row r="36" spans="1:33" x14ac:dyDescent="0.25">
      <c r="A36" s="2">
        <v>43133</v>
      </c>
      <c r="B36" s="3">
        <v>18.195212708352898</v>
      </c>
      <c r="C36" s="3">
        <v>14.141268943708324</v>
      </c>
      <c r="D36" s="3">
        <v>24.802215733776752</v>
      </c>
      <c r="E36" s="3">
        <v>78.406450267049351</v>
      </c>
      <c r="F36" s="3">
        <v>58.946172638082153</v>
      </c>
      <c r="AB36" s="2">
        <f t="shared" si="7"/>
        <v>43133</v>
      </c>
      <c r="AC36" s="1">
        <f t="shared" ref="AC36:AC67" si="21">($B36-$S$4)/($T$4-$S$4)</f>
        <v>0.1597606354176449</v>
      </c>
      <c r="AD36" s="1">
        <f t="shared" ref="AD36:AD67" si="22">($C36-$S$5)/($T$5-$S$5)</f>
        <v>0.18282537887416647</v>
      </c>
      <c r="AE36" s="1">
        <f t="shared" ref="AE36:AE67" si="23">($D36-$S$6)/($T$6-$S$6)</f>
        <v>0.24011078668883759</v>
      </c>
      <c r="AF36" s="1">
        <f t="shared" ref="AF36:AF67" si="24">($E36-$S$7)/($T$7-$S$7)</f>
        <v>0.56812900534098698</v>
      </c>
      <c r="AG36" s="1">
        <f t="shared" ref="AG36:AG67" si="25">($F36-$S$8)/($T$8-$S$8)</f>
        <v>0.37892345276164308</v>
      </c>
    </row>
    <row r="37" spans="1:33" x14ac:dyDescent="0.25">
      <c r="A37" s="2">
        <v>43134</v>
      </c>
      <c r="B37" s="3">
        <v>17.470627558694591</v>
      </c>
      <c r="C37" s="3">
        <v>14.422634444411047</v>
      </c>
      <c r="D37" s="3">
        <v>24.785204233416714</v>
      </c>
      <c r="E37" s="3">
        <v>77.651537213974677</v>
      </c>
      <c r="F37" s="3">
        <v>58.082898489011811</v>
      </c>
      <c r="AB37" s="2">
        <f t="shared" si="7"/>
        <v>43134</v>
      </c>
      <c r="AC37" s="1">
        <f t="shared" si="21"/>
        <v>0.12353137793472957</v>
      </c>
      <c r="AD37" s="1">
        <f t="shared" si="22"/>
        <v>0.18845268888822095</v>
      </c>
      <c r="AE37" s="1">
        <f t="shared" si="23"/>
        <v>0.23926021167083569</v>
      </c>
      <c r="AF37" s="1">
        <f t="shared" si="24"/>
        <v>0.5530307442794935</v>
      </c>
      <c r="AG37" s="1">
        <f t="shared" si="25"/>
        <v>0.36165796978023623</v>
      </c>
    </row>
    <row r="38" spans="1:33" x14ac:dyDescent="0.25">
      <c r="A38" s="2">
        <v>43135</v>
      </c>
      <c r="B38" s="3">
        <v>18.131092895670847</v>
      </c>
      <c r="C38" s="3">
        <v>14.837548093414126</v>
      </c>
      <c r="D38" s="3">
        <v>24.84483825564433</v>
      </c>
      <c r="E38" s="3">
        <v>77.85585088874511</v>
      </c>
      <c r="F38" s="3">
        <v>58.439526063738661</v>
      </c>
      <c r="AB38" s="2">
        <f t="shared" si="7"/>
        <v>43135</v>
      </c>
      <c r="AC38" s="1">
        <f t="shared" si="21"/>
        <v>0.15655464478354233</v>
      </c>
      <c r="AD38" s="1">
        <f t="shared" si="22"/>
        <v>0.19675096186828253</v>
      </c>
      <c r="AE38" s="1">
        <f t="shared" si="23"/>
        <v>0.24224191278221649</v>
      </c>
      <c r="AF38" s="1">
        <f t="shared" si="24"/>
        <v>0.55711701777490219</v>
      </c>
      <c r="AG38" s="1">
        <f t="shared" si="25"/>
        <v>0.36879052127477324</v>
      </c>
    </row>
    <row r="39" spans="1:33" x14ac:dyDescent="0.25">
      <c r="A39" s="2">
        <v>43136</v>
      </c>
      <c r="B39" s="3">
        <v>18.514376546825471</v>
      </c>
      <c r="C39" s="3">
        <v>15.199424908877594</v>
      </c>
      <c r="D39" s="3">
        <v>25.279424232234728</v>
      </c>
      <c r="E39" s="3">
        <v>78.005065914157157</v>
      </c>
      <c r="F39" s="3">
        <v>58.860134276989314</v>
      </c>
      <c r="AB39" s="2">
        <f t="shared" si="7"/>
        <v>43136</v>
      </c>
      <c r="AC39" s="1">
        <f t="shared" si="21"/>
        <v>0.17571882734127353</v>
      </c>
      <c r="AD39" s="1">
        <f t="shared" si="22"/>
        <v>0.20398849817755188</v>
      </c>
      <c r="AE39" s="1">
        <f t="shared" si="23"/>
        <v>0.26397121161173642</v>
      </c>
      <c r="AF39" s="1">
        <f t="shared" si="24"/>
        <v>0.56010131828314313</v>
      </c>
      <c r="AG39" s="1">
        <f t="shared" si="25"/>
        <v>0.37720268553978625</v>
      </c>
    </row>
    <row r="40" spans="1:33" x14ac:dyDescent="0.25">
      <c r="A40" s="2">
        <v>43137</v>
      </c>
      <c r="B40" s="3">
        <v>18.632593097517521</v>
      </c>
      <c r="C40" s="3">
        <v>15.273428074128626</v>
      </c>
      <c r="D40" s="3">
        <v>25.166181730561497</v>
      </c>
      <c r="E40" s="3">
        <v>78.876141175909538</v>
      </c>
      <c r="F40" s="3">
        <v>59.02461884840843</v>
      </c>
      <c r="AB40" s="2">
        <f t="shared" si="7"/>
        <v>43137</v>
      </c>
      <c r="AC40" s="1">
        <f t="shared" si="21"/>
        <v>0.18162965487587607</v>
      </c>
      <c r="AD40" s="1">
        <f t="shared" si="22"/>
        <v>0.20546856148257253</v>
      </c>
      <c r="AE40" s="1">
        <f t="shared" si="23"/>
        <v>0.25830908652807488</v>
      </c>
      <c r="AF40" s="1">
        <f t="shared" si="24"/>
        <v>0.57752282351819073</v>
      </c>
      <c r="AG40" s="1">
        <f t="shared" si="25"/>
        <v>0.38049237696816862</v>
      </c>
    </row>
    <row r="41" spans="1:33" x14ac:dyDescent="0.25">
      <c r="A41" s="2">
        <v>43138</v>
      </c>
      <c r="B41" s="3">
        <v>18.829521917562534</v>
      </c>
      <c r="C41" s="3">
        <v>15.626926260576377</v>
      </c>
      <c r="D41" s="3">
        <v>24.775643253621602</v>
      </c>
      <c r="E41" s="3">
        <v>79.040791201584156</v>
      </c>
      <c r="F41" s="3">
        <v>59.169317940766028</v>
      </c>
      <c r="AB41" s="2">
        <f t="shared" si="7"/>
        <v>43138</v>
      </c>
      <c r="AC41" s="1">
        <f t="shared" si="21"/>
        <v>0.1914760958781267</v>
      </c>
      <c r="AD41" s="1">
        <f t="shared" si="22"/>
        <v>0.21253852521152755</v>
      </c>
      <c r="AE41" s="1">
        <f t="shared" si="23"/>
        <v>0.23878216268108013</v>
      </c>
      <c r="AF41" s="1">
        <f t="shared" si="24"/>
        <v>0.58081582403168308</v>
      </c>
      <c r="AG41" s="1">
        <f t="shared" si="25"/>
        <v>0.38338635881532057</v>
      </c>
    </row>
    <row r="42" spans="1:33" x14ac:dyDescent="0.25">
      <c r="A42" s="2">
        <v>43139</v>
      </c>
      <c r="B42" s="3">
        <v>19.203687326493853</v>
      </c>
      <c r="C42" s="3">
        <v>15.755780456229196</v>
      </c>
      <c r="D42" s="3">
        <v>24.884858558500326</v>
      </c>
      <c r="E42" s="3">
        <v>79.309288787962174</v>
      </c>
      <c r="F42" s="3">
        <v>59.685054392432946</v>
      </c>
      <c r="AB42" s="2">
        <f t="shared" si="7"/>
        <v>43139</v>
      </c>
      <c r="AC42" s="1">
        <f t="shared" si="21"/>
        <v>0.21018436632469265</v>
      </c>
      <c r="AD42" s="1">
        <f t="shared" si="22"/>
        <v>0.21511560912458394</v>
      </c>
      <c r="AE42" s="1">
        <f t="shared" si="23"/>
        <v>0.24424292792501631</v>
      </c>
      <c r="AF42" s="1">
        <f t="shared" si="24"/>
        <v>0.58618577575924347</v>
      </c>
      <c r="AG42" s="1">
        <f t="shared" si="25"/>
        <v>0.39370108784865893</v>
      </c>
    </row>
    <row r="43" spans="1:33" x14ac:dyDescent="0.25">
      <c r="A43" s="2">
        <v>43140</v>
      </c>
      <c r="B43" s="3">
        <v>20.142108548912809</v>
      </c>
      <c r="C43" s="3">
        <v>15.965556762736627</v>
      </c>
      <c r="D43" s="3">
        <v>25.083881951321889</v>
      </c>
      <c r="E43" s="3">
        <v>80.20063579582542</v>
      </c>
      <c r="F43" s="3">
        <v>59.923522006175617</v>
      </c>
      <c r="AB43" s="2">
        <f t="shared" si="7"/>
        <v>43140</v>
      </c>
      <c r="AC43" s="1">
        <f t="shared" si="21"/>
        <v>0.25710542744564047</v>
      </c>
      <c r="AD43" s="1">
        <f t="shared" si="22"/>
        <v>0.21931113525473253</v>
      </c>
      <c r="AE43" s="1">
        <f t="shared" si="23"/>
        <v>0.25419409756609446</v>
      </c>
      <c r="AF43" s="1">
        <f t="shared" si="24"/>
        <v>0.6040127159165084</v>
      </c>
      <c r="AG43" s="1">
        <f t="shared" si="25"/>
        <v>0.39847044012351235</v>
      </c>
    </row>
    <row r="44" spans="1:33" x14ac:dyDescent="0.25">
      <c r="A44" s="2">
        <v>43141</v>
      </c>
      <c r="B44" s="3">
        <v>20.75806779454652</v>
      </c>
      <c r="C44" s="3">
        <v>16.049334597092798</v>
      </c>
      <c r="D44" s="3">
        <v>25.540231314655816</v>
      </c>
      <c r="E44" s="3">
        <v>80.771933423654119</v>
      </c>
      <c r="F44" s="3">
        <v>60.56599913326351</v>
      </c>
      <c r="AB44" s="2">
        <f t="shared" si="7"/>
        <v>43141</v>
      </c>
      <c r="AC44" s="1">
        <f t="shared" si="21"/>
        <v>0.28790338972732599</v>
      </c>
      <c r="AD44" s="1">
        <f t="shared" si="22"/>
        <v>0.22098669194185597</v>
      </c>
      <c r="AE44" s="1">
        <f t="shared" si="23"/>
        <v>0.27701156573279084</v>
      </c>
      <c r="AF44" s="1">
        <f t="shared" si="24"/>
        <v>0.61543866847308237</v>
      </c>
      <c r="AG44" s="1">
        <f t="shared" si="25"/>
        <v>0.4113199826652702</v>
      </c>
    </row>
    <row r="45" spans="1:33" x14ac:dyDescent="0.25">
      <c r="A45" s="2">
        <v>43142</v>
      </c>
      <c r="B45" s="3">
        <v>20.669017196886976</v>
      </c>
      <c r="C45" s="3">
        <v>16.518952098080334</v>
      </c>
      <c r="D45" s="3">
        <v>25.24479792005285</v>
      </c>
      <c r="E45" s="3">
        <v>80.097101766371509</v>
      </c>
      <c r="F45" s="3">
        <v>60.282235453222874</v>
      </c>
      <c r="AB45" s="2">
        <f t="shared" si="7"/>
        <v>43142</v>
      </c>
      <c r="AC45" s="1">
        <f t="shared" si="21"/>
        <v>0.28345085984434881</v>
      </c>
      <c r="AD45" s="1">
        <f t="shared" si="22"/>
        <v>0.23037904196160666</v>
      </c>
      <c r="AE45" s="1">
        <f t="shared" si="23"/>
        <v>0.26223989600264253</v>
      </c>
      <c r="AF45" s="1">
        <f t="shared" si="24"/>
        <v>0.60194203532743018</v>
      </c>
      <c r="AG45" s="1">
        <f t="shared" si="25"/>
        <v>0.40564470906445749</v>
      </c>
    </row>
    <row r="46" spans="1:33" x14ac:dyDescent="0.25">
      <c r="A46" s="2">
        <v>43143</v>
      </c>
      <c r="B46" s="3">
        <v>20.095076903032872</v>
      </c>
      <c r="C46" s="3">
        <v>16.648626618475507</v>
      </c>
      <c r="D46" s="3">
        <v>25.139349194707076</v>
      </c>
      <c r="E46" s="3">
        <v>79.136867048058221</v>
      </c>
      <c r="F46" s="3">
        <v>60.083259396915011</v>
      </c>
      <c r="AB46" s="2">
        <f t="shared" si="7"/>
        <v>43143</v>
      </c>
      <c r="AC46" s="1">
        <f t="shared" si="21"/>
        <v>0.25475384515164362</v>
      </c>
      <c r="AD46" s="1">
        <f t="shared" si="22"/>
        <v>0.23297253236951015</v>
      </c>
      <c r="AE46" s="1">
        <f t="shared" si="23"/>
        <v>0.25696745973535384</v>
      </c>
      <c r="AF46" s="1">
        <f t="shared" si="24"/>
        <v>0.58273734096116447</v>
      </c>
      <c r="AG46" s="1">
        <f t="shared" si="25"/>
        <v>0.40166518793830019</v>
      </c>
    </row>
    <row r="47" spans="1:33" x14ac:dyDescent="0.25">
      <c r="A47" s="2">
        <v>43144</v>
      </c>
      <c r="B47" s="3">
        <v>20.094241307261825</v>
      </c>
      <c r="C47" s="3">
        <v>16.669785728988138</v>
      </c>
      <c r="D47" s="3">
        <v>25.32579634387444</v>
      </c>
      <c r="E47" s="3">
        <v>78.307895012729574</v>
      </c>
      <c r="F47" s="3">
        <v>59.699913129039096</v>
      </c>
      <c r="AB47" s="2">
        <f t="shared" si="7"/>
        <v>43144</v>
      </c>
      <c r="AC47" s="1">
        <f t="shared" si="21"/>
        <v>0.25471206536309127</v>
      </c>
      <c r="AD47" s="1">
        <f t="shared" si="22"/>
        <v>0.23339571457976277</v>
      </c>
      <c r="AE47" s="1">
        <f t="shared" si="23"/>
        <v>0.26628981719372202</v>
      </c>
      <c r="AF47" s="1">
        <f t="shared" si="24"/>
        <v>0.56615790025459145</v>
      </c>
      <c r="AG47" s="1">
        <f t="shared" si="25"/>
        <v>0.39399826258078191</v>
      </c>
    </row>
    <row r="48" spans="1:33" x14ac:dyDescent="0.25">
      <c r="A48" s="2">
        <v>43145</v>
      </c>
      <c r="B48" s="3">
        <v>19.904760683449357</v>
      </c>
      <c r="C48" s="3">
        <v>16.896808806470119</v>
      </c>
      <c r="D48" s="3">
        <v>25.642708932587265</v>
      </c>
      <c r="E48" s="3">
        <v>77.829001146351558</v>
      </c>
      <c r="F48" s="3">
        <v>58.874236127552585</v>
      </c>
      <c r="AB48" s="2">
        <f t="shared" si="7"/>
        <v>43145</v>
      </c>
      <c r="AC48" s="1">
        <f t="shared" si="21"/>
        <v>0.24523803417246787</v>
      </c>
      <c r="AD48" s="1">
        <f t="shared" si="22"/>
        <v>0.23793617612940238</v>
      </c>
      <c r="AE48" s="1">
        <f t="shared" si="23"/>
        <v>0.28213544662936324</v>
      </c>
      <c r="AF48" s="1">
        <f t="shared" si="24"/>
        <v>0.55658002292703113</v>
      </c>
      <c r="AG48" s="1">
        <f t="shared" si="25"/>
        <v>0.3774847225510517</v>
      </c>
    </row>
    <row r="49" spans="1:33" x14ac:dyDescent="0.25">
      <c r="A49" s="2">
        <v>43146</v>
      </c>
      <c r="B49" s="3">
        <v>19.885816975384568</v>
      </c>
      <c r="C49" s="3">
        <v>17.36256111962312</v>
      </c>
      <c r="D49" s="3">
        <v>25.359928931536771</v>
      </c>
      <c r="E49" s="3">
        <v>77.480947088683166</v>
      </c>
      <c r="F49" s="3">
        <v>58.810521733829319</v>
      </c>
      <c r="AB49" s="2">
        <f t="shared" si="7"/>
        <v>43146</v>
      </c>
      <c r="AC49" s="1">
        <f t="shared" si="21"/>
        <v>0.24429084876922841</v>
      </c>
      <c r="AD49" s="1">
        <f t="shared" si="22"/>
        <v>0.24725122239246239</v>
      </c>
      <c r="AE49" s="1">
        <f t="shared" si="23"/>
        <v>0.26799644657683858</v>
      </c>
      <c r="AF49" s="1">
        <f t="shared" si="24"/>
        <v>0.54961894177366333</v>
      </c>
      <c r="AG49" s="1">
        <f t="shared" si="25"/>
        <v>0.37621043467658638</v>
      </c>
    </row>
    <row r="50" spans="1:33" x14ac:dyDescent="0.25">
      <c r="A50" s="2">
        <v>43147</v>
      </c>
      <c r="B50" s="3">
        <v>19.343052808316891</v>
      </c>
      <c r="C50" s="3">
        <v>17.634095185225235</v>
      </c>
      <c r="D50" s="3">
        <v>24.999050420209525</v>
      </c>
      <c r="E50" s="3">
        <v>76.618965884488475</v>
      </c>
      <c r="F50" s="3">
        <v>57.866802479180556</v>
      </c>
      <c r="AB50" s="2">
        <f t="shared" si="7"/>
        <v>43147</v>
      </c>
      <c r="AC50" s="1">
        <f t="shared" si="21"/>
        <v>0.21715264041584453</v>
      </c>
      <c r="AD50" s="1">
        <f t="shared" si="22"/>
        <v>0.25268190370450472</v>
      </c>
      <c r="AE50" s="1">
        <f t="shared" si="23"/>
        <v>0.24995252101047621</v>
      </c>
      <c r="AF50" s="1">
        <f t="shared" si="24"/>
        <v>0.53237931768976954</v>
      </c>
      <c r="AG50" s="1">
        <f t="shared" si="25"/>
        <v>0.35733604958361115</v>
      </c>
    </row>
    <row r="51" spans="1:33" x14ac:dyDescent="0.25">
      <c r="A51" s="2">
        <v>43148</v>
      </c>
      <c r="B51" s="3">
        <v>19.000144625612105</v>
      </c>
      <c r="C51" s="3">
        <v>17.83581179302837</v>
      </c>
      <c r="D51" s="3">
        <v>24.606717602769518</v>
      </c>
      <c r="E51" s="3">
        <v>75.917599060101125</v>
      </c>
      <c r="F51" s="3">
        <v>57.204245141301932</v>
      </c>
      <c r="AB51" s="2">
        <f t="shared" si="7"/>
        <v>43148</v>
      </c>
      <c r="AC51" s="1">
        <f t="shared" si="21"/>
        <v>0.20000723128060524</v>
      </c>
      <c r="AD51" s="1">
        <f t="shared" si="22"/>
        <v>0.25671623586056741</v>
      </c>
      <c r="AE51" s="1">
        <f t="shared" si="23"/>
        <v>0.23033588013847589</v>
      </c>
      <c r="AF51" s="1">
        <f t="shared" si="24"/>
        <v>0.51835198120202253</v>
      </c>
      <c r="AG51" s="1">
        <f t="shared" si="25"/>
        <v>0.34408490282603865</v>
      </c>
    </row>
    <row r="52" spans="1:33" x14ac:dyDescent="0.25">
      <c r="A52" s="2">
        <v>43149</v>
      </c>
      <c r="B52" s="3">
        <v>19.054225352612878</v>
      </c>
      <c r="C52" s="3">
        <v>18.20747044869675</v>
      </c>
      <c r="D52" s="3">
        <v>24.756246213512785</v>
      </c>
      <c r="E52" s="3">
        <v>76.777915770345132</v>
      </c>
      <c r="F52" s="3">
        <v>57.415893779462131</v>
      </c>
      <c r="AB52" s="2">
        <f t="shared" si="7"/>
        <v>43149</v>
      </c>
      <c r="AC52" s="1">
        <f t="shared" si="21"/>
        <v>0.2027112676306439</v>
      </c>
      <c r="AD52" s="1">
        <f t="shared" si="22"/>
        <v>0.26414940897393502</v>
      </c>
      <c r="AE52" s="1">
        <f t="shared" si="23"/>
        <v>0.23781231067563927</v>
      </c>
      <c r="AF52" s="1">
        <f t="shared" si="24"/>
        <v>0.53555831540690269</v>
      </c>
      <c r="AG52" s="1">
        <f t="shared" si="25"/>
        <v>0.3483178755892426</v>
      </c>
    </row>
    <row r="53" spans="1:33" x14ac:dyDescent="0.25">
      <c r="A53" s="2">
        <v>43150</v>
      </c>
      <c r="B53" s="3">
        <v>19.636491612721922</v>
      </c>
      <c r="C53" s="3">
        <v>18.337862593151609</v>
      </c>
      <c r="D53" s="3">
        <v>25.22229981288492</v>
      </c>
      <c r="E53" s="3">
        <v>77.073331251026261</v>
      </c>
      <c r="F53" s="3">
        <v>57.794951078746379</v>
      </c>
      <c r="AB53" s="2">
        <f t="shared" si="7"/>
        <v>43150</v>
      </c>
      <c r="AC53" s="1">
        <f t="shared" si="21"/>
        <v>0.23182458063609612</v>
      </c>
      <c r="AD53" s="1">
        <f t="shared" si="22"/>
        <v>0.26675725186303217</v>
      </c>
      <c r="AE53" s="1">
        <f t="shared" si="23"/>
        <v>0.26111499064424598</v>
      </c>
      <c r="AF53" s="1">
        <f t="shared" si="24"/>
        <v>0.54146662502052523</v>
      </c>
      <c r="AG53" s="1">
        <f t="shared" si="25"/>
        <v>0.35589902157492759</v>
      </c>
    </row>
    <row r="54" spans="1:33" x14ac:dyDescent="0.25">
      <c r="A54" s="2">
        <v>43151</v>
      </c>
      <c r="B54" s="3">
        <v>20.595275002585431</v>
      </c>
      <c r="C54" s="3">
        <v>18.544655257662317</v>
      </c>
      <c r="D54" s="3">
        <v>24.921386609235928</v>
      </c>
      <c r="E54" s="3">
        <v>77.910983012346179</v>
      </c>
      <c r="F54" s="3">
        <v>58.446871270576302</v>
      </c>
      <c r="AB54" s="2">
        <f t="shared" si="7"/>
        <v>43151</v>
      </c>
      <c r="AC54" s="1">
        <f t="shared" si="21"/>
        <v>0.27976375012927157</v>
      </c>
      <c r="AD54" s="1">
        <f t="shared" si="22"/>
        <v>0.27089310515324633</v>
      </c>
      <c r="AE54" s="1">
        <f t="shared" si="23"/>
        <v>0.24606933046179638</v>
      </c>
      <c r="AF54" s="1">
        <f t="shared" si="24"/>
        <v>0.5582196602469236</v>
      </c>
      <c r="AG54" s="1">
        <f t="shared" si="25"/>
        <v>0.36893742541152608</v>
      </c>
    </row>
    <row r="55" spans="1:33" x14ac:dyDescent="0.25">
      <c r="A55" s="2">
        <v>43152</v>
      </c>
      <c r="B55" s="3">
        <v>20.988183440612563</v>
      </c>
      <c r="C55" s="3">
        <v>18.653606745011206</v>
      </c>
      <c r="D55" s="3">
        <v>24.803289277351013</v>
      </c>
      <c r="E55" s="3">
        <v>78.668667865147668</v>
      </c>
      <c r="F55" s="3">
        <v>58.686770296779677</v>
      </c>
      <c r="AB55" s="2">
        <f t="shared" si="7"/>
        <v>43152</v>
      </c>
      <c r="AC55" s="1">
        <f t="shared" si="21"/>
        <v>0.29940917203062811</v>
      </c>
      <c r="AD55" s="1">
        <f t="shared" si="22"/>
        <v>0.27307213490022414</v>
      </c>
      <c r="AE55" s="1">
        <f t="shared" si="23"/>
        <v>0.24016446386755064</v>
      </c>
      <c r="AF55" s="1">
        <f t="shared" si="24"/>
        <v>0.57337335730295336</v>
      </c>
      <c r="AG55" s="1">
        <f t="shared" si="25"/>
        <v>0.37373540593559357</v>
      </c>
    </row>
    <row r="56" spans="1:33" x14ac:dyDescent="0.25">
      <c r="A56" s="2">
        <v>43153</v>
      </c>
      <c r="B56" s="3">
        <v>21.281455567047903</v>
      </c>
      <c r="C56" s="3">
        <v>18.940321314102036</v>
      </c>
      <c r="D56" s="3">
        <v>25.10150995220565</v>
      </c>
      <c r="E56" s="3">
        <v>79.467997585985202</v>
      </c>
      <c r="F56" s="3">
        <v>59.20042255673345</v>
      </c>
      <c r="AB56" s="2">
        <f t="shared" si="7"/>
        <v>43153</v>
      </c>
      <c r="AC56" s="1">
        <f t="shared" si="21"/>
        <v>0.31407277835239517</v>
      </c>
      <c r="AD56" s="1">
        <f t="shared" si="22"/>
        <v>0.27880642628204072</v>
      </c>
      <c r="AE56" s="1">
        <f t="shared" si="23"/>
        <v>0.25507549761028248</v>
      </c>
      <c r="AF56" s="1">
        <f t="shared" si="24"/>
        <v>0.58935995171970401</v>
      </c>
      <c r="AG56" s="1">
        <f t="shared" si="25"/>
        <v>0.38400845113466903</v>
      </c>
    </row>
    <row r="57" spans="1:33" x14ac:dyDescent="0.25">
      <c r="A57" s="2">
        <v>43154</v>
      </c>
      <c r="B57" s="3">
        <v>21.39107955214617</v>
      </c>
      <c r="C57" s="3">
        <v>19.393760486971427</v>
      </c>
      <c r="D57" s="3">
        <v>25.183525307988724</v>
      </c>
      <c r="E57" s="3">
        <v>79.53516759735524</v>
      </c>
      <c r="F57" s="3">
        <v>59.395170692000804</v>
      </c>
      <c r="AB57" s="2">
        <f t="shared" si="7"/>
        <v>43154</v>
      </c>
      <c r="AC57" s="1">
        <f t="shared" si="21"/>
        <v>0.31955397760730853</v>
      </c>
      <c r="AD57" s="1">
        <f t="shared" si="22"/>
        <v>0.28787520973942854</v>
      </c>
      <c r="AE57" s="1">
        <f t="shared" si="23"/>
        <v>0.25917626539943617</v>
      </c>
      <c r="AF57" s="1">
        <f t="shared" si="24"/>
        <v>0.59070335194710477</v>
      </c>
      <c r="AG57" s="1">
        <f t="shared" si="25"/>
        <v>0.38790341384001609</v>
      </c>
    </row>
    <row r="58" spans="1:33" x14ac:dyDescent="0.25">
      <c r="A58" s="2">
        <v>43155</v>
      </c>
      <c r="B58" s="3">
        <v>21.849084596311382</v>
      </c>
      <c r="C58" s="3">
        <v>19.712571126356146</v>
      </c>
      <c r="D58" s="3">
        <v>25.188891553673738</v>
      </c>
      <c r="E58" s="3">
        <v>80.270851958830875</v>
      </c>
      <c r="F58" s="3">
        <v>59.457343500701576</v>
      </c>
      <c r="AB58" s="2">
        <f t="shared" si="7"/>
        <v>43155</v>
      </c>
      <c r="AC58" s="1">
        <f t="shared" si="21"/>
        <v>0.34245422981556911</v>
      </c>
      <c r="AD58" s="1">
        <f t="shared" si="22"/>
        <v>0.29425142252712289</v>
      </c>
      <c r="AE58" s="1">
        <f t="shared" si="23"/>
        <v>0.25944457768368689</v>
      </c>
      <c r="AF58" s="1">
        <f t="shared" si="24"/>
        <v>0.60541703917661749</v>
      </c>
      <c r="AG58" s="1">
        <f t="shared" si="25"/>
        <v>0.38914687001403153</v>
      </c>
    </row>
    <row r="59" spans="1:33" x14ac:dyDescent="0.25">
      <c r="A59" s="2">
        <v>43156</v>
      </c>
      <c r="B59" s="3">
        <v>21.590913765070109</v>
      </c>
      <c r="C59" s="3">
        <v>19.862653559560865</v>
      </c>
      <c r="D59" s="3">
        <v>24.847682752482779</v>
      </c>
      <c r="E59" s="3">
        <v>80.037429637115423</v>
      </c>
      <c r="F59" s="3">
        <v>58.671400713273393</v>
      </c>
      <c r="AB59" s="2">
        <f t="shared" si="7"/>
        <v>43156</v>
      </c>
      <c r="AC59" s="1">
        <f t="shared" si="21"/>
        <v>0.32954568825350544</v>
      </c>
      <c r="AD59" s="1">
        <f t="shared" si="22"/>
        <v>0.2972530711912173</v>
      </c>
      <c r="AE59" s="1">
        <f t="shared" si="23"/>
        <v>0.24238413762413896</v>
      </c>
      <c r="AF59" s="1">
        <f t="shared" si="24"/>
        <v>0.60074859274230841</v>
      </c>
      <c r="AG59" s="1">
        <f t="shared" si="25"/>
        <v>0.37342801426546784</v>
      </c>
    </row>
    <row r="60" spans="1:33" x14ac:dyDescent="0.25">
      <c r="A60" s="2">
        <v>43157</v>
      </c>
      <c r="B60" s="3">
        <v>20.595206857185008</v>
      </c>
      <c r="C60" s="3">
        <v>20.248096584611179</v>
      </c>
      <c r="D60" s="3">
        <v>24.732536375634574</v>
      </c>
      <c r="E60" s="3">
        <v>79.211666399446472</v>
      </c>
      <c r="F60" s="3">
        <v>57.798697380770186</v>
      </c>
      <c r="AB60" s="2">
        <f t="shared" si="7"/>
        <v>43157</v>
      </c>
      <c r="AC60" s="1">
        <f t="shared" si="21"/>
        <v>0.27976034285925044</v>
      </c>
      <c r="AD60" s="1">
        <f t="shared" si="22"/>
        <v>0.30496193169222358</v>
      </c>
      <c r="AE60" s="1">
        <f t="shared" si="23"/>
        <v>0.2366268187817287</v>
      </c>
      <c r="AF60" s="1">
        <f t="shared" si="24"/>
        <v>0.58423332798892946</v>
      </c>
      <c r="AG60" s="1">
        <f t="shared" si="25"/>
        <v>0.35597394761540374</v>
      </c>
    </row>
    <row r="61" spans="1:33" x14ac:dyDescent="0.25">
      <c r="A61" s="2">
        <v>43158</v>
      </c>
      <c r="B61" s="3">
        <v>20.301201190639006</v>
      </c>
      <c r="C61" s="3">
        <v>20.382279070771911</v>
      </c>
      <c r="D61" s="3">
        <v>24.934107569103169</v>
      </c>
      <c r="E61" s="3">
        <v>79.04246942464151</v>
      </c>
      <c r="F61" s="3">
        <v>57.109259764749012</v>
      </c>
      <c r="AB61" s="2">
        <f t="shared" si="7"/>
        <v>43158</v>
      </c>
      <c r="AC61" s="1">
        <f t="shared" si="21"/>
        <v>0.26506005953195028</v>
      </c>
      <c r="AD61" s="1">
        <f t="shared" si="22"/>
        <v>0.30764558141543824</v>
      </c>
      <c r="AE61" s="1">
        <f t="shared" si="23"/>
        <v>0.24670537845515844</v>
      </c>
      <c r="AF61" s="1">
        <f t="shared" si="24"/>
        <v>0.58084938849283019</v>
      </c>
      <c r="AG61" s="1">
        <f t="shared" si="25"/>
        <v>0.34218519529498026</v>
      </c>
    </row>
    <row r="62" spans="1:33" x14ac:dyDescent="0.25">
      <c r="A62" s="2">
        <v>43159</v>
      </c>
      <c r="B62" s="3">
        <v>19.853229973480591</v>
      </c>
      <c r="C62" s="3">
        <v>20.772242411856062</v>
      </c>
      <c r="D62" s="3">
        <v>24.961144240904808</v>
      </c>
      <c r="E62" s="3">
        <v>78.718415435795691</v>
      </c>
      <c r="F62" s="3">
        <v>56.986167753095842</v>
      </c>
      <c r="AB62" s="2">
        <f t="shared" si="7"/>
        <v>43159</v>
      </c>
      <c r="AC62" s="1">
        <f t="shared" si="21"/>
        <v>0.24266149867402956</v>
      </c>
      <c r="AD62" s="1">
        <f t="shared" si="22"/>
        <v>0.31544484823712127</v>
      </c>
      <c r="AE62" s="1">
        <f t="shared" si="23"/>
        <v>0.24805721204524039</v>
      </c>
      <c r="AF62" s="1">
        <f t="shared" si="24"/>
        <v>0.57436830871591382</v>
      </c>
      <c r="AG62" s="1">
        <f t="shared" si="25"/>
        <v>0.33972335506191681</v>
      </c>
    </row>
    <row r="63" spans="1:33" x14ac:dyDescent="0.25">
      <c r="A63" s="2">
        <v>43160</v>
      </c>
      <c r="B63" s="3">
        <v>19.027882139963101</v>
      </c>
      <c r="C63" s="3">
        <v>21.356418339407227</v>
      </c>
      <c r="D63" s="3">
        <v>24.456169337190019</v>
      </c>
      <c r="E63" s="3">
        <v>77.301959322537371</v>
      </c>
      <c r="F63" s="3">
        <v>56.613538758843873</v>
      </c>
      <c r="AB63" s="2">
        <f t="shared" si="7"/>
        <v>43160</v>
      </c>
      <c r="AC63" s="1">
        <f t="shared" si="21"/>
        <v>0.20139410699815502</v>
      </c>
      <c r="AD63" s="1">
        <f t="shared" si="22"/>
        <v>0.32712836678814455</v>
      </c>
      <c r="AE63" s="1">
        <f t="shared" si="23"/>
        <v>0.22280846685950095</v>
      </c>
      <c r="AF63" s="1">
        <f t="shared" si="24"/>
        <v>0.54603918645074745</v>
      </c>
      <c r="AG63" s="1">
        <f t="shared" si="25"/>
        <v>0.33227077517687748</v>
      </c>
    </row>
    <row r="64" spans="1:33" x14ac:dyDescent="0.25">
      <c r="A64" s="2">
        <v>43161</v>
      </c>
      <c r="B64" s="3">
        <v>17.889246228314228</v>
      </c>
      <c r="C64" s="3">
        <v>21.475103425934844</v>
      </c>
      <c r="D64" s="3">
        <v>24.301656293756562</v>
      </c>
      <c r="E64" s="3">
        <v>77.25444023005457</v>
      </c>
      <c r="F64" s="3">
        <v>56.076702269173857</v>
      </c>
      <c r="AB64" s="2">
        <f t="shared" si="7"/>
        <v>43161</v>
      </c>
      <c r="AC64" s="1">
        <f t="shared" si="21"/>
        <v>0.14446231141571139</v>
      </c>
      <c r="AD64" s="1">
        <f t="shared" si="22"/>
        <v>0.3295020685186969</v>
      </c>
      <c r="AE64" s="1">
        <f t="shared" si="23"/>
        <v>0.21508281468782808</v>
      </c>
      <c r="AF64" s="1">
        <f t="shared" si="24"/>
        <v>0.54508880460109144</v>
      </c>
      <c r="AG64" s="1">
        <f t="shared" si="25"/>
        <v>0.32153404538347713</v>
      </c>
    </row>
    <row r="65" spans="1:33" x14ac:dyDescent="0.25">
      <c r="A65" s="2">
        <v>43162</v>
      </c>
      <c r="B65" s="3">
        <v>17.540521128433799</v>
      </c>
      <c r="C65" s="3">
        <v>21.754986248815658</v>
      </c>
      <c r="D65" s="3">
        <v>23.665354361850532</v>
      </c>
      <c r="E65" s="3">
        <v>76.772105019616049</v>
      </c>
      <c r="F65" s="3">
        <v>54.632088161336029</v>
      </c>
      <c r="AB65" s="2">
        <f t="shared" si="7"/>
        <v>43162</v>
      </c>
      <c r="AC65" s="1">
        <f t="shared" si="21"/>
        <v>0.12702605642168993</v>
      </c>
      <c r="AD65" s="1">
        <f t="shared" si="22"/>
        <v>0.33509972497631318</v>
      </c>
      <c r="AE65" s="1">
        <f t="shared" si="23"/>
        <v>0.18326771809252662</v>
      </c>
      <c r="AF65" s="1">
        <f t="shared" si="24"/>
        <v>0.53544210039232099</v>
      </c>
      <c r="AG65" s="1">
        <f t="shared" si="25"/>
        <v>0.29264176322672059</v>
      </c>
    </row>
    <row r="66" spans="1:33" x14ac:dyDescent="0.25">
      <c r="A66" s="2">
        <v>43163</v>
      </c>
      <c r="B66" s="3">
        <v>18.809100169243933</v>
      </c>
      <c r="C66" s="3">
        <v>22.428488866846205</v>
      </c>
      <c r="D66" s="3">
        <v>24.087393628687863</v>
      </c>
      <c r="E66" s="3">
        <v>77.322243011976454</v>
      </c>
      <c r="F66" s="3">
        <v>55.738138447560942</v>
      </c>
      <c r="AB66" s="2">
        <f t="shared" si="7"/>
        <v>43163</v>
      </c>
      <c r="AC66" s="1">
        <f t="shared" si="21"/>
        <v>0.19045500846219668</v>
      </c>
      <c r="AD66" s="1">
        <f t="shared" si="22"/>
        <v>0.34856977733692412</v>
      </c>
      <c r="AE66" s="1">
        <f t="shared" si="23"/>
        <v>0.20436968143439316</v>
      </c>
      <c r="AF66" s="1">
        <f t="shared" si="24"/>
        <v>0.5464448602395291</v>
      </c>
      <c r="AG66" s="1">
        <f t="shared" si="25"/>
        <v>0.31476276895121885</v>
      </c>
    </row>
    <row r="67" spans="1:33" x14ac:dyDescent="0.25">
      <c r="A67" s="2">
        <v>43164</v>
      </c>
      <c r="B67" s="3">
        <v>19.937845796189443</v>
      </c>
      <c r="C67" s="3">
        <v>22.797429471664039</v>
      </c>
      <c r="D67" s="3">
        <v>24.399603357226315</v>
      </c>
      <c r="E67" s="3">
        <v>78.776953252854568</v>
      </c>
      <c r="F67" s="3">
        <v>56.487228058688565</v>
      </c>
      <c r="AB67" s="2">
        <f t="shared" si="7"/>
        <v>43164</v>
      </c>
      <c r="AC67" s="1">
        <f t="shared" si="21"/>
        <v>0.24689228980947214</v>
      </c>
      <c r="AD67" s="1">
        <f t="shared" si="22"/>
        <v>0.35594858943328078</v>
      </c>
      <c r="AE67" s="1">
        <f t="shared" si="23"/>
        <v>0.21998016786131575</v>
      </c>
      <c r="AF67" s="1">
        <f t="shared" si="24"/>
        <v>0.5755390650570914</v>
      </c>
      <c r="AG67" s="1">
        <f t="shared" si="25"/>
        <v>0.32974456117377132</v>
      </c>
    </row>
    <row r="68" spans="1:33" x14ac:dyDescent="0.25">
      <c r="A68" s="2">
        <v>43165</v>
      </c>
      <c r="B68" s="3">
        <v>20.191910999815558</v>
      </c>
      <c r="C68" s="3">
        <v>22.951600870733596</v>
      </c>
      <c r="D68" s="3">
        <v>24.318190819889118</v>
      </c>
      <c r="E68" s="3">
        <v>78.84073573408007</v>
      </c>
      <c r="F68" s="3">
        <v>57.022329620103932</v>
      </c>
      <c r="AB68" s="2">
        <f t="shared" si="7"/>
        <v>43165</v>
      </c>
      <c r="AC68" s="1">
        <f t="shared" ref="AC68:AC103" si="26">($B68-$S$4)/($T$4-$S$4)</f>
        <v>0.25959554999077794</v>
      </c>
      <c r="AD68" s="1">
        <f t="shared" ref="AD68:AD103" si="27">($C68-$S$5)/($T$5-$S$5)</f>
        <v>0.35903201741467194</v>
      </c>
      <c r="AE68" s="1">
        <f t="shared" ref="AE68:AE103" si="28">($D68-$S$6)/($T$6-$S$6)</f>
        <v>0.21590954099445589</v>
      </c>
      <c r="AF68" s="1">
        <f t="shared" ref="AF68:AF103" si="29">($E68-$S$7)/($T$7-$S$7)</f>
        <v>0.57681471468160139</v>
      </c>
      <c r="AG68" s="1">
        <f t="shared" ref="AG68:AG103" si="30">($F68-$S$8)/($T$8-$S$8)</f>
        <v>0.34044659240207864</v>
      </c>
    </row>
    <row r="69" spans="1:33" x14ac:dyDescent="0.25">
      <c r="A69" s="2">
        <v>43166</v>
      </c>
      <c r="B69" s="3">
        <v>20.8266379104798</v>
      </c>
      <c r="C69" s="3">
        <v>23.475115180664123</v>
      </c>
      <c r="D69" s="3">
        <v>23.936630596593989</v>
      </c>
      <c r="E69" s="3">
        <v>79.774766688560177</v>
      </c>
      <c r="F69" s="3">
        <v>57.203002328077879</v>
      </c>
      <c r="AB69" s="2">
        <f t="shared" ref="AB69:AB103" si="31">A69</f>
        <v>43166</v>
      </c>
      <c r="AC69" s="1">
        <f t="shared" si="26"/>
        <v>0.29133189552398997</v>
      </c>
      <c r="AD69" s="1">
        <f t="shared" si="27"/>
        <v>0.36950230361328246</v>
      </c>
      <c r="AE69" s="1">
        <f t="shared" si="28"/>
        <v>0.19683152982969948</v>
      </c>
      <c r="AF69" s="1">
        <f t="shared" si="29"/>
        <v>0.59549533377120356</v>
      </c>
      <c r="AG69" s="1">
        <f t="shared" si="30"/>
        <v>0.34406004656155759</v>
      </c>
    </row>
    <row r="70" spans="1:33" x14ac:dyDescent="0.25">
      <c r="A70" s="2">
        <v>43167</v>
      </c>
      <c r="B70" s="3">
        <v>20.95225602898477</v>
      </c>
      <c r="C70" s="3">
        <v>23.507054472791232</v>
      </c>
      <c r="D70" s="3">
        <v>24.305442403186504</v>
      </c>
      <c r="E70" s="3">
        <v>80.427693246131483</v>
      </c>
      <c r="F70" s="3">
        <v>58.211202678557825</v>
      </c>
      <c r="AB70" s="2">
        <f t="shared" si="31"/>
        <v>43167</v>
      </c>
      <c r="AC70" s="1">
        <f t="shared" si="26"/>
        <v>0.29761280144923852</v>
      </c>
      <c r="AD70" s="1">
        <f t="shared" si="27"/>
        <v>0.37014108945582463</v>
      </c>
      <c r="AE70" s="1">
        <f t="shared" si="28"/>
        <v>0.2152721201593252</v>
      </c>
      <c r="AF70" s="1">
        <f t="shared" si="29"/>
        <v>0.60855386492262964</v>
      </c>
      <c r="AG70" s="1">
        <f t="shared" si="30"/>
        <v>0.3642240535711565</v>
      </c>
    </row>
    <row r="71" spans="1:33" x14ac:dyDescent="0.25">
      <c r="A71" s="2">
        <v>43168</v>
      </c>
      <c r="B71" s="3">
        <v>22.104711681515194</v>
      </c>
      <c r="C71" s="3">
        <v>23.837214715266853</v>
      </c>
      <c r="D71" s="3">
        <v>24.362831336570029</v>
      </c>
      <c r="E71" s="3">
        <v>81.129333890668704</v>
      </c>
      <c r="F71" s="3">
        <v>58.868966827100643</v>
      </c>
      <c r="AB71" s="2">
        <f t="shared" si="31"/>
        <v>43168</v>
      </c>
      <c r="AC71" s="1">
        <f t="shared" si="26"/>
        <v>0.35523558407575972</v>
      </c>
      <c r="AD71" s="1">
        <f t="shared" si="27"/>
        <v>0.37674429430533707</v>
      </c>
      <c r="AE71" s="1">
        <f t="shared" si="28"/>
        <v>0.21814156682850144</v>
      </c>
      <c r="AF71" s="1">
        <f t="shared" si="29"/>
        <v>0.62258667781337407</v>
      </c>
      <c r="AG71" s="1">
        <f t="shared" si="30"/>
        <v>0.37737933654201283</v>
      </c>
    </row>
    <row r="72" spans="1:33" x14ac:dyDescent="0.25">
      <c r="A72" s="2">
        <v>43169</v>
      </c>
      <c r="B72" s="3">
        <v>22.29502745850257</v>
      </c>
      <c r="C72" s="3">
        <v>24.007327247838067</v>
      </c>
      <c r="D72" s="3">
        <v>24.737490421541843</v>
      </c>
      <c r="E72" s="3">
        <v>81.904546026135378</v>
      </c>
      <c r="F72" s="3">
        <v>59.274236575749384</v>
      </c>
      <c r="AB72" s="2">
        <f t="shared" si="31"/>
        <v>43169</v>
      </c>
      <c r="AC72" s="1">
        <f t="shared" si="26"/>
        <v>0.36475137292512849</v>
      </c>
      <c r="AD72" s="1">
        <f t="shared" si="27"/>
        <v>0.38014654495676131</v>
      </c>
      <c r="AE72" s="1">
        <f t="shared" si="28"/>
        <v>0.23687452107709212</v>
      </c>
      <c r="AF72" s="1">
        <f t="shared" si="29"/>
        <v>0.63809092052270755</v>
      </c>
      <c r="AG72" s="1">
        <f t="shared" si="30"/>
        <v>0.38548473151498769</v>
      </c>
    </row>
    <row r="73" spans="1:33" x14ac:dyDescent="0.25">
      <c r="A73" s="2">
        <v>43170</v>
      </c>
      <c r="B73" s="3">
        <v>21.983911620326658</v>
      </c>
      <c r="C73" s="3">
        <v>24.120776546689587</v>
      </c>
      <c r="D73" s="3">
        <v>24.399549459418985</v>
      </c>
      <c r="E73" s="3">
        <v>81.367061792333303</v>
      </c>
      <c r="F73" s="3">
        <v>58.965595930862825</v>
      </c>
      <c r="AB73" s="2">
        <f t="shared" si="31"/>
        <v>43170</v>
      </c>
      <c r="AC73" s="1">
        <f t="shared" si="26"/>
        <v>0.34919558101633291</v>
      </c>
      <c r="AD73" s="1">
        <f t="shared" si="27"/>
        <v>0.38241553093379177</v>
      </c>
      <c r="AE73" s="1">
        <f t="shared" si="28"/>
        <v>0.21997747297094924</v>
      </c>
      <c r="AF73" s="1">
        <f t="shared" si="29"/>
        <v>0.62734123584666601</v>
      </c>
      <c r="AG73" s="1">
        <f t="shared" si="30"/>
        <v>0.37931191861725649</v>
      </c>
    </row>
    <row r="74" spans="1:33" x14ac:dyDescent="0.25">
      <c r="A74" s="2">
        <v>43171</v>
      </c>
      <c r="B74" s="3">
        <v>20.953616010166787</v>
      </c>
      <c r="C74" s="3">
        <v>24.450538917801563</v>
      </c>
      <c r="D74" s="3">
        <v>24.019232502797578</v>
      </c>
      <c r="E74" s="3">
        <v>80.111573127092498</v>
      </c>
      <c r="F74" s="3">
        <v>58.029290989773038</v>
      </c>
      <c r="AB74" s="2">
        <f t="shared" si="31"/>
        <v>43171</v>
      </c>
      <c r="AC74" s="1">
        <f t="shared" si="26"/>
        <v>0.29768080050833934</v>
      </c>
      <c r="AD74" s="1">
        <f t="shared" si="27"/>
        <v>0.38901077835603126</v>
      </c>
      <c r="AE74" s="1">
        <f t="shared" si="28"/>
        <v>0.20096162513987892</v>
      </c>
      <c r="AF74" s="1">
        <f t="shared" si="29"/>
        <v>0.60223146254185</v>
      </c>
      <c r="AG74" s="1">
        <f t="shared" si="30"/>
        <v>0.36058581979546078</v>
      </c>
    </row>
    <row r="75" spans="1:33" x14ac:dyDescent="0.25">
      <c r="A75" s="2">
        <v>43172</v>
      </c>
      <c r="B75" s="3">
        <v>19.734916490393079</v>
      </c>
      <c r="C75" s="3">
        <v>24.600904688701352</v>
      </c>
      <c r="D75" s="3">
        <v>24.661869561760852</v>
      </c>
      <c r="E75" s="3">
        <v>79.087953367440193</v>
      </c>
      <c r="F75" s="3">
        <v>56.670906410420805</v>
      </c>
      <c r="AB75" s="2">
        <f t="shared" si="31"/>
        <v>43172</v>
      </c>
      <c r="AC75" s="1">
        <f t="shared" si="26"/>
        <v>0.23674582451965395</v>
      </c>
      <c r="AD75" s="1">
        <f t="shared" si="27"/>
        <v>0.39201809377402702</v>
      </c>
      <c r="AE75" s="1">
        <f t="shared" si="28"/>
        <v>0.23309347808804262</v>
      </c>
      <c r="AF75" s="1">
        <f t="shared" si="29"/>
        <v>0.58175906734880389</v>
      </c>
      <c r="AG75" s="1">
        <f t="shared" si="30"/>
        <v>0.3334181282084161</v>
      </c>
    </row>
    <row r="76" spans="1:33" x14ac:dyDescent="0.25">
      <c r="A76" s="2">
        <v>43173</v>
      </c>
      <c r="B76" s="3">
        <v>18.411602849733359</v>
      </c>
      <c r="C76" s="3">
        <v>24.802956231721517</v>
      </c>
      <c r="D76" s="3">
        <v>24.719566862991208</v>
      </c>
      <c r="E76" s="3">
        <v>77.848021228006345</v>
      </c>
      <c r="F76" s="3">
        <v>55.83577157263732</v>
      </c>
      <c r="AB76" s="2">
        <f t="shared" si="31"/>
        <v>43173</v>
      </c>
      <c r="AC76" s="1">
        <f t="shared" si="26"/>
        <v>0.17058014248666797</v>
      </c>
      <c r="AD76" s="1">
        <f t="shared" si="27"/>
        <v>0.39605912463443033</v>
      </c>
      <c r="AE76" s="1">
        <f t="shared" si="28"/>
        <v>0.2359783431495604</v>
      </c>
      <c r="AF76" s="1">
        <f t="shared" si="29"/>
        <v>0.55696042456012695</v>
      </c>
      <c r="AG76" s="1">
        <f t="shared" si="30"/>
        <v>0.31671543145274639</v>
      </c>
    </row>
    <row r="77" spans="1:33" x14ac:dyDescent="0.25">
      <c r="A77" s="2">
        <v>43174</v>
      </c>
      <c r="B77" s="3">
        <v>17.810270377268463</v>
      </c>
      <c r="C77" s="3">
        <v>25.102264588491419</v>
      </c>
      <c r="D77" s="3">
        <v>24.458704114269707</v>
      </c>
      <c r="E77" s="3">
        <v>76.417508736425319</v>
      </c>
      <c r="F77" s="3">
        <v>54.795924326970436</v>
      </c>
      <c r="AB77" s="2">
        <f t="shared" si="31"/>
        <v>43174</v>
      </c>
      <c r="AC77" s="1">
        <f t="shared" si="26"/>
        <v>0.14051351886342314</v>
      </c>
      <c r="AD77" s="1">
        <f t="shared" si="27"/>
        <v>0.40204529176982839</v>
      </c>
      <c r="AE77" s="1">
        <f t="shared" si="28"/>
        <v>0.22293520571348538</v>
      </c>
      <c r="AF77" s="1">
        <f t="shared" si="29"/>
        <v>0.52835017472850643</v>
      </c>
      <c r="AG77" s="1">
        <f t="shared" si="30"/>
        <v>0.29591848653940872</v>
      </c>
    </row>
    <row r="78" spans="1:33" x14ac:dyDescent="0.25">
      <c r="A78" s="2">
        <v>43175</v>
      </c>
      <c r="B78" s="3">
        <v>16.746820986060996</v>
      </c>
      <c r="C78" s="3">
        <v>25.75641748704485</v>
      </c>
      <c r="D78" s="3">
        <v>24.063060219528317</v>
      </c>
      <c r="E78" s="3">
        <v>75.286463603724343</v>
      </c>
      <c r="F78" s="3">
        <v>53.456884933072203</v>
      </c>
      <c r="AB78" s="2">
        <f t="shared" si="31"/>
        <v>43175</v>
      </c>
      <c r="AC78" s="1">
        <f t="shared" si="26"/>
        <v>8.7341049303049798E-2</v>
      </c>
      <c r="AD78" s="1">
        <f t="shared" si="27"/>
        <v>0.41512834974089702</v>
      </c>
      <c r="AE78" s="1">
        <f t="shared" si="28"/>
        <v>0.20315301097641586</v>
      </c>
      <c r="AF78" s="1">
        <f t="shared" si="29"/>
        <v>0.50572927207448681</v>
      </c>
      <c r="AG78" s="1">
        <f t="shared" si="30"/>
        <v>0.26913769866144405</v>
      </c>
    </row>
    <row r="79" spans="1:33" x14ac:dyDescent="0.25">
      <c r="A79" s="2">
        <v>43176</v>
      </c>
      <c r="B79" s="3">
        <v>16.089218287614042</v>
      </c>
      <c r="C79" s="3">
        <v>26.376577098953305</v>
      </c>
      <c r="D79" s="3">
        <v>23.864288034740191</v>
      </c>
      <c r="E79" s="3">
        <v>74.109890323184544</v>
      </c>
      <c r="F79" s="3">
        <v>52.378336776074228</v>
      </c>
      <c r="AB79" s="2">
        <f t="shared" si="31"/>
        <v>43176</v>
      </c>
      <c r="AC79" s="1">
        <f t="shared" si="26"/>
        <v>5.4460914380702087E-2</v>
      </c>
      <c r="AD79" s="1">
        <f t="shared" si="27"/>
        <v>0.42753154197906612</v>
      </c>
      <c r="AE79" s="1">
        <f t="shared" si="28"/>
        <v>0.19321440173700957</v>
      </c>
      <c r="AF79" s="1">
        <f t="shared" si="29"/>
        <v>0.48219780646369087</v>
      </c>
      <c r="AG79" s="1">
        <f t="shared" si="30"/>
        <v>0.24756673552148456</v>
      </c>
    </row>
    <row r="80" spans="1:33" x14ac:dyDescent="0.25">
      <c r="A80" s="2">
        <v>43177</v>
      </c>
      <c r="B80" s="3">
        <v>16.368854946309632</v>
      </c>
      <c r="C80" s="3">
        <v>26.832026130085502</v>
      </c>
      <c r="D80" s="3">
        <v>24.32021066157164</v>
      </c>
      <c r="E80" s="3">
        <v>74.689220687173986</v>
      </c>
      <c r="F80" s="3">
        <v>53.73957932110573</v>
      </c>
      <c r="AB80" s="2">
        <f t="shared" si="31"/>
        <v>43177</v>
      </c>
      <c r="AC80" s="1">
        <f t="shared" si="26"/>
        <v>6.8442747315481611E-2</v>
      </c>
      <c r="AD80" s="1">
        <f t="shared" si="27"/>
        <v>0.43664052260171005</v>
      </c>
      <c r="AE80" s="1">
        <f t="shared" si="28"/>
        <v>0.21601053307858198</v>
      </c>
      <c r="AF80" s="1">
        <f t="shared" si="29"/>
        <v>0.4937844137434797</v>
      </c>
      <c r="AG80" s="1">
        <f t="shared" si="30"/>
        <v>0.2747915864221146</v>
      </c>
    </row>
    <row r="81" spans="1:33" x14ac:dyDescent="0.25">
      <c r="A81" s="2">
        <v>43178</v>
      </c>
      <c r="B81" s="3">
        <v>17.552711732553721</v>
      </c>
      <c r="C81" s="3">
        <v>26.960039702602849</v>
      </c>
      <c r="D81" s="3">
        <v>24.63948896303858</v>
      </c>
      <c r="E81" s="3">
        <v>75.069509332435814</v>
      </c>
      <c r="F81" s="3">
        <v>54.360713332563591</v>
      </c>
      <c r="AB81" s="2">
        <f t="shared" si="31"/>
        <v>43178</v>
      </c>
      <c r="AC81" s="1">
        <f t="shared" si="26"/>
        <v>0.12763558662768607</v>
      </c>
      <c r="AD81" s="1">
        <f t="shared" si="27"/>
        <v>0.43920079405205698</v>
      </c>
      <c r="AE81" s="1">
        <f t="shared" si="28"/>
        <v>0.23197444815192902</v>
      </c>
      <c r="AF81" s="1">
        <f t="shared" si="29"/>
        <v>0.50139018664871626</v>
      </c>
      <c r="AG81" s="1">
        <f t="shared" si="30"/>
        <v>0.28721426665127181</v>
      </c>
    </row>
    <row r="82" spans="1:33" x14ac:dyDescent="0.25">
      <c r="A82" s="2">
        <v>43179</v>
      </c>
      <c r="B82" s="3">
        <v>18.966428191471817</v>
      </c>
      <c r="C82" s="3">
        <v>27.209074479200211</v>
      </c>
      <c r="D82" s="3">
        <v>24.049666130954122</v>
      </c>
      <c r="E82" s="3">
        <v>75.935288499744146</v>
      </c>
      <c r="F82" s="3">
        <v>55.460431508308226</v>
      </c>
      <c r="AB82" s="2">
        <f t="shared" si="31"/>
        <v>43179</v>
      </c>
      <c r="AC82" s="1">
        <f t="shared" si="26"/>
        <v>0.19832140957359085</v>
      </c>
      <c r="AD82" s="1">
        <f t="shared" si="27"/>
        <v>0.44418148958400422</v>
      </c>
      <c r="AE82" s="1">
        <f t="shared" si="28"/>
        <v>0.20248330654770613</v>
      </c>
      <c r="AF82" s="1">
        <f t="shared" si="29"/>
        <v>0.51870576999488294</v>
      </c>
      <c r="AG82" s="1">
        <f t="shared" si="30"/>
        <v>0.30920863016616451</v>
      </c>
    </row>
    <row r="83" spans="1:33" x14ac:dyDescent="0.25">
      <c r="A83" s="2">
        <v>43180</v>
      </c>
      <c r="B83" s="3">
        <v>19.631666867209532</v>
      </c>
      <c r="C83" s="3">
        <v>27.50641172926721</v>
      </c>
      <c r="D83" s="3">
        <v>23.774387397199121</v>
      </c>
      <c r="E83" s="3">
        <v>76.735342770090497</v>
      </c>
      <c r="F83" s="3">
        <v>56.094819840660485</v>
      </c>
      <c r="AB83" s="2">
        <f t="shared" si="31"/>
        <v>43180</v>
      </c>
      <c r="AC83" s="1">
        <f t="shared" si="26"/>
        <v>0.23158334336047659</v>
      </c>
      <c r="AD83" s="1">
        <f t="shared" si="27"/>
        <v>0.45012823458534418</v>
      </c>
      <c r="AE83" s="1">
        <f t="shared" si="28"/>
        <v>0.18871936985995602</v>
      </c>
      <c r="AF83" s="1">
        <f t="shared" si="29"/>
        <v>0.53470685540180996</v>
      </c>
      <c r="AG83" s="1">
        <f t="shared" si="30"/>
        <v>0.3218963968132097</v>
      </c>
    </row>
    <row r="84" spans="1:33" x14ac:dyDescent="0.25">
      <c r="A84" s="2">
        <v>43181</v>
      </c>
      <c r="B84" s="3">
        <v>20.746658610035283</v>
      </c>
      <c r="C84" s="3">
        <v>27.527627992073761</v>
      </c>
      <c r="D84" s="3">
        <v>24.115347846891055</v>
      </c>
      <c r="E84" s="3">
        <v>77.29445100213276</v>
      </c>
      <c r="F84" s="3">
        <v>57.049454527129448</v>
      </c>
      <c r="AB84" s="2">
        <f t="shared" si="31"/>
        <v>43181</v>
      </c>
      <c r="AC84" s="1">
        <f t="shared" si="26"/>
        <v>0.28733293050176412</v>
      </c>
      <c r="AD84" s="1">
        <f t="shared" si="27"/>
        <v>0.45055255984147524</v>
      </c>
      <c r="AE84" s="1">
        <f t="shared" si="28"/>
        <v>0.20576739234455274</v>
      </c>
      <c r="AF84" s="1">
        <f t="shared" si="29"/>
        <v>0.54588902004265516</v>
      </c>
      <c r="AG84" s="1">
        <f t="shared" si="30"/>
        <v>0.34098909054258897</v>
      </c>
    </row>
    <row r="85" spans="1:33" x14ac:dyDescent="0.25">
      <c r="A85" s="2">
        <v>43182</v>
      </c>
      <c r="B85" s="3">
        <v>21.88118609717479</v>
      </c>
      <c r="C85" s="3">
        <v>28.158632123087418</v>
      </c>
      <c r="D85" s="3">
        <v>24.700732441158625</v>
      </c>
      <c r="E85" s="3">
        <v>78.731265112468165</v>
      </c>
      <c r="F85" s="3">
        <v>58.196650866741436</v>
      </c>
      <c r="AB85" s="2">
        <f t="shared" si="31"/>
        <v>43182</v>
      </c>
      <c r="AC85" s="1">
        <f t="shared" si="26"/>
        <v>0.34405930485873953</v>
      </c>
      <c r="AD85" s="1">
        <f t="shared" si="27"/>
        <v>0.46317264246174839</v>
      </c>
      <c r="AE85" s="1">
        <f t="shared" si="28"/>
        <v>0.23503662205793124</v>
      </c>
      <c r="AF85" s="1">
        <f t="shared" si="29"/>
        <v>0.57462530224936326</v>
      </c>
      <c r="AG85" s="1">
        <f t="shared" si="30"/>
        <v>0.36393301733482875</v>
      </c>
    </row>
    <row r="86" spans="1:33" x14ac:dyDescent="0.25">
      <c r="A86" s="2">
        <v>43183</v>
      </c>
      <c r="B86" s="3">
        <v>22.543388119357175</v>
      </c>
      <c r="C86" s="3">
        <v>28.313838859763038</v>
      </c>
      <c r="D86" s="3">
        <v>24.815498802278388</v>
      </c>
      <c r="E86" s="3">
        <v>79.310409172940382</v>
      </c>
      <c r="F86" s="3">
        <v>58.447076030593635</v>
      </c>
      <c r="AB86" s="2">
        <f t="shared" si="31"/>
        <v>43183</v>
      </c>
      <c r="AC86" s="1">
        <f t="shared" si="26"/>
        <v>0.37716940596785875</v>
      </c>
      <c r="AD86" s="1">
        <f t="shared" si="27"/>
        <v>0.46627677719526078</v>
      </c>
      <c r="AE86" s="1">
        <f t="shared" si="28"/>
        <v>0.24077494011391937</v>
      </c>
      <c r="AF86" s="1">
        <f t="shared" si="29"/>
        <v>0.58620818345880765</v>
      </c>
      <c r="AG86" s="1">
        <f t="shared" si="30"/>
        <v>0.36894152061187269</v>
      </c>
    </row>
    <row r="87" spans="1:33" x14ac:dyDescent="0.25">
      <c r="A87" s="2">
        <v>43184</v>
      </c>
      <c r="B87" s="3">
        <v>22.100447912971873</v>
      </c>
      <c r="C87" s="3">
        <v>29.013819804673155</v>
      </c>
      <c r="D87" s="3">
        <v>24.216254749509197</v>
      </c>
      <c r="E87" s="3">
        <v>78.281752800833843</v>
      </c>
      <c r="F87" s="3">
        <v>57.204946169078681</v>
      </c>
      <c r="AB87" s="2">
        <f t="shared" si="31"/>
        <v>43184</v>
      </c>
      <c r="AC87" s="1">
        <f t="shared" si="26"/>
        <v>0.35502239564859367</v>
      </c>
      <c r="AD87" s="1">
        <f t="shared" si="27"/>
        <v>0.48027639609346306</v>
      </c>
      <c r="AE87" s="1">
        <f t="shared" si="28"/>
        <v>0.21081273747545987</v>
      </c>
      <c r="AF87" s="1">
        <f t="shared" si="29"/>
        <v>0.56563505601667685</v>
      </c>
      <c r="AG87" s="1">
        <f t="shared" si="30"/>
        <v>0.34409892338157361</v>
      </c>
    </row>
    <row r="88" spans="1:33" x14ac:dyDescent="0.25">
      <c r="A88" s="2">
        <v>43185</v>
      </c>
      <c r="B88" s="3">
        <v>20.681851253183115</v>
      </c>
      <c r="C88" s="3">
        <v>29.063032816647773</v>
      </c>
      <c r="D88" s="3">
        <v>24.186192019800579</v>
      </c>
      <c r="E88" s="3">
        <v>77.898553392334065</v>
      </c>
      <c r="F88" s="3">
        <v>56.719695762982369</v>
      </c>
      <c r="AB88" s="2">
        <f t="shared" si="31"/>
        <v>43185</v>
      </c>
      <c r="AC88" s="1">
        <f t="shared" si="26"/>
        <v>0.28409256265915578</v>
      </c>
      <c r="AD88" s="1">
        <f t="shared" si="27"/>
        <v>0.48126065633295545</v>
      </c>
      <c r="AE88" s="1">
        <f t="shared" si="28"/>
        <v>0.20930960099002896</v>
      </c>
      <c r="AF88" s="1">
        <f t="shared" si="29"/>
        <v>0.55797106784668127</v>
      </c>
      <c r="AG88" s="1">
        <f t="shared" si="30"/>
        <v>0.33439391525964735</v>
      </c>
    </row>
    <row r="89" spans="1:33" x14ac:dyDescent="0.25">
      <c r="A89" s="2">
        <v>43186</v>
      </c>
      <c r="B89" s="3">
        <v>19.526967337873252</v>
      </c>
      <c r="C89" s="3">
        <v>29.730552011870945</v>
      </c>
      <c r="D89" s="3">
        <v>24.309737234614744</v>
      </c>
      <c r="E89" s="3">
        <v>77.733719138199575</v>
      </c>
      <c r="F89" s="3">
        <v>55.44833824938015</v>
      </c>
      <c r="AB89" s="2">
        <f t="shared" si="31"/>
        <v>43186</v>
      </c>
      <c r="AC89" s="1">
        <f t="shared" si="26"/>
        <v>0.22634836689366261</v>
      </c>
      <c r="AD89" s="1">
        <f t="shared" si="27"/>
        <v>0.49461104023741886</v>
      </c>
      <c r="AE89" s="1">
        <f t="shared" si="28"/>
        <v>0.21548686173073719</v>
      </c>
      <c r="AF89" s="1">
        <f t="shared" si="29"/>
        <v>0.5546743827639915</v>
      </c>
      <c r="AG89" s="1">
        <f t="shared" si="30"/>
        <v>0.308966764987603</v>
      </c>
    </row>
    <row r="90" spans="1:33" x14ac:dyDescent="0.25">
      <c r="A90" s="2">
        <v>43187</v>
      </c>
      <c r="B90" s="3">
        <v>18.423181854540893</v>
      </c>
      <c r="C90" s="3">
        <v>29.782766791687216</v>
      </c>
      <c r="D90" s="3">
        <v>24.593112521470474</v>
      </c>
      <c r="E90" s="3">
        <v>77.610960561474599</v>
      </c>
      <c r="F90" s="3">
        <v>54.402914830228227</v>
      </c>
      <c r="AB90" s="2">
        <f t="shared" si="31"/>
        <v>43187</v>
      </c>
      <c r="AC90" s="1">
        <f t="shared" si="26"/>
        <v>0.17115909272704463</v>
      </c>
      <c r="AD90" s="1">
        <f t="shared" si="27"/>
        <v>0.49565533583374433</v>
      </c>
      <c r="AE90" s="1">
        <f t="shared" si="28"/>
        <v>0.22965562607352369</v>
      </c>
      <c r="AF90" s="1">
        <f t="shared" si="29"/>
        <v>0.55221921122949202</v>
      </c>
      <c r="AG90" s="1">
        <f t="shared" si="30"/>
        <v>0.28805829660456456</v>
      </c>
    </row>
    <row r="91" spans="1:33" x14ac:dyDescent="0.25">
      <c r="A91" s="2">
        <v>43188</v>
      </c>
      <c r="B91" s="3">
        <v>17.151342687303309</v>
      </c>
      <c r="C91" s="3">
        <v>30.453566083869113</v>
      </c>
      <c r="D91" s="3">
        <v>23.907548281530065</v>
      </c>
      <c r="E91" s="3">
        <v>76.344669108645078</v>
      </c>
      <c r="F91" s="3">
        <v>53.090610182140445</v>
      </c>
      <c r="AB91" s="2">
        <f t="shared" si="31"/>
        <v>43188</v>
      </c>
      <c r="AC91" s="1">
        <f t="shared" si="26"/>
        <v>0.10756713436516545</v>
      </c>
      <c r="AD91" s="1">
        <f t="shared" si="27"/>
        <v>0.50907132167738223</v>
      </c>
      <c r="AE91" s="1">
        <f t="shared" si="28"/>
        <v>0.19537741407650328</v>
      </c>
      <c r="AF91" s="1">
        <f t="shared" si="29"/>
        <v>0.5268933821729016</v>
      </c>
      <c r="AG91" s="1">
        <f t="shared" si="30"/>
        <v>0.26181220364280888</v>
      </c>
    </row>
    <row r="92" spans="1:33" x14ac:dyDescent="0.25">
      <c r="A92" s="2">
        <v>43189</v>
      </c>
      <c r="B92" s="3">
        <v>16.076489528515101</v>
      </c>
      <c r="C92" s="3">
        <v>30.857564961387652</v>
      </c>
      <c r="D92" s="3">
        <v>23.345215645502361</v>
      </c>
      <c r="E92" s="3">
        <v>75.014208476187221</v>
      </c>
      <c r="F92" s="3">
        <v>52.79812096494291</v>
      </c>
      <c r="AB92" s="2">
        <f t="shared" si="31"/>
        <v>43189</v>
      </c>
      <c r="AC92" s="1">
        <f t="shared" si="26"/>
        <v>5.3824476425755031E-2</v>
      </c>
      <c r="AD92" s="1">
        <f t="shared" si="27"/>
        <v>0.51715129922775305</v>
      </c>
      <c r="AE92" s="1">
        <f t="shared" si="28"/>
        <v>0.16726078227511804</v>
      </c>
      <c r="AF92" s="1">
        <f t="shared" si="29"/>
        <v>0.50028416952374444</v>
      </c>
      <c r="AG92" s="1">
        <f t="shared" si="30"/>
        <v>0.25596241929885821</v>
      </c>
    </row>
    <row r="93" spans="1:33" x14ac:dyDescent="0.25">
      <c r="A93" s="2">
        <v>43190</v>
      </c>
      <c r="B93" s="3">
        <v>15.543409315445752</v>
      </c>
      <c r="C93" s="3">
        <v>31.552317880656478</v>
      </c>
      <c r="D93" s="3">
        <v>23.063414143395534</v>
      </c>
      <c r="E93" s="3">
        <v>74.143396861079523</v>
      </c>
      <c r="F93" s="3">
        <v>51.871409026926791</v>
      </c>
      <c r="AB93" s="2">
        <f t="shared" si="31"/>
        <v>43190</v>
      </c>
      <c r="AC93" s="1">
        <f t="shared" si="26"/>
        <v>2.7170465772287589E-2</v>
      </c>
      <c r="AD93" s="1">
        <f t="shared" si="27"/>
        <v>0.53104635761312957</v>
      </c>
      <c r="AE93" s="1">
        <f t="shared" si="28"/>
        <v>0.15317070716977668</v>
      </c>
      <c r="AF93" s="1">
        <f t="shared" si="29"/>
        <v>0.48286793722159049</v>
      </c>
      <c r="AG93" s="1">
        <f t="shared" si="30"/>
        <v>0.23742818053853582</v>
      </c>
    </row>
    <row r="94" spans="1:33" x14ac:dyDescent="0.25">
      <c r="A94" s="2">
        <v>43191</v>
      </c>
      <c r="B94" s="3">
        <v>16.488822214162106</v>
      </c>
      <c r="C94" s="3">
        <v>31.645322559376893</v>
      </c>
      <c r="D94" s="3">
        <v>23.834641068198295</v>
      </c>
      <c r="E94" s="3">
        <v>75.425807202153777</v>
      </c>
      <c r="F94" s="3">
        <v>52.600695591764094</v>
      </c>
      <c r="AB94" s="2">
        <f t="shared" si="31"/>
        <v>43191</v>
      </c>
      <c r="AC94" s="1">
        <f t="shared" si="26"/>
        <v>7.4441110708105288E-2</v>
      </c>
      <c r="AD94" s="1">
        <f t="shared" si="27"/>
        <v>0.53290645118753788</v>
      </c>
      <c r="AE94" s="1">
        <f t="shared" si="28"/>
        <v>0.19173205340991473</v>
      </c>
      <c r="AF94" s="1">
        <f t="shared" si="29"/>
        <v>0.50851614404307555</v>
      </c>
      <c r="AG94" s="1">
        <f t="shared" si="30"/>
        <v>0.25201391183528188</v>
      </c>
    </row>
    <row r="95" spans="1:33" x14ac:dyDescent="0.25">
      <c r="A95" s="2">
        <v>43192</v>
      </c>
      <c r="B95" s="3">
        <v>16.965403429339531</v>
      </c>
      <c r="C95" s="3">
        <v>32.182728317538142</v>
      </c>
      <c r="D95" s="3">
        <v>23.980226354554382</v>
      </c>
      <c r="E95" s="3">
        <v>75.735729180297682</v>
      </c>
      <c r="F95" s="3">
        <v>52.691867376657136</v>
      </c>
      <c r="AB95" s="2">
        <f t="shared" si="31"/>
        <v>43192</v>
      </c>
      <c r="AC95" s="1">
        <f t="shared" si="26"/>
        <v>9.8270171466976558E-2</v>
      </c>
      <c r="AD95" s="1">
        <f t="shared" si="27"/>
        <v>0.54365456635076281</v>
      </c>
      <c r="AE95" s="1">
        <f t="shared" si="28"/>
        <v>0.19901131772771913</v>
      </c>
      <c r="AF95" s="1">
        <f t="shared" si="29"/>
        <v>0.51471458360595368</v>
      </c>
      <c r="AG95" s="1">
        <f t="shared" si="30"/>
        <v>0.25383734753314274</v>
      </c>
    </row>
    <row r="96" spans="1:33" x14ac:dyDescent="0.25">
      <c r="A96" s="2">
        <v>43193</v>
      </c>
      <c r="B96" s="3">
        <v>18.642297224814893</v>
      </c>
      <c r="C96" s="3">
        <v>32.684968781586768</v>
      </c>
      <c r="D96" s="3">
        <v>23.135446011425461</v>
      </c>
      <c r="E96" s="3">
        <v>76.430862327341515</v>
      </c>
      <c r="F96" s="3">
        <v>52.85472212947429</v>
      </c>
      <c r="AB96" s="2">
        <f t="shared" si="31"/>
        <v>43193</v>
      </c>
      <c r="AC96" s="1">
        <f t="shared" si="26"/>
        <v>0.18211486124074466</v>
      </c>
      <c r="AD96" s="1">
        <f t="shared" si="27"/>
        <v>0.55369937563173532</v>
      </c>
      <c r="AE96" s="1">
        <f t="shared" si="28"/>
        <v>0.15677230057127306</v>
      </c>
      <c r="AF96" s="1">
        <f t="shared" si="29"/>
        <v>0.52861724654683029</v>
      </c>
      <c r="AG96" s="1">
        <f t="shared" si="30"/>
        <v>0.25709444258948577</v>
      </c>
    </row>
    <row r="97" spans="1:33" x14ac:dyDescent="0.25">
      <c r="A97" s="2">
        <v>43194</v>
      </c>
      <c r="B97" s="3">
        <v>19.030469783850535</v>
      </c>
      <c r="C97" s="3">
        <v>33.070037001815436</v>
      </c>
      <c r="D97" s="3">
        <v>22.44624000164913</v>
      </c>
      <c r="E97" s="3">
        <v>77.103976434198444</v>
      </c>
      <c r="F97" s="3">
        <v>53.257987384082703</v>
      </c>
      <c r="AB97" s="2">
        <f t="shared" si="31"/>
        <v>43194</v>
      </c>
      <c r="AC97" s="1">
        <f t="shared" si="26"/>
        <v>0.20152348919252674</v>
      </c>
      <c r="AD97" s="1">
        <f t="shared" si="27"/>
        <v>0.56140074003630869</v>
      </c>
      <c r="AE97" s="1">
        <f t="shared" si="28"/>
        <v>0.1223120000824565</v>
      </c>
      <c r="AF97" s="1">
        <f t="shared" si="29"/>
        <v>0.54207952868396891</v>
      </c>
      <c r="AG97" s="1">
        <f t="shared" si="30"/>
        <v>0.26515974768165407</v>
      </c>
    </row>
    <row r="98" spans="1:33" x14ac:dyDescent="0.25">
      <c r="A98" s="2">
        <v>43195</v>
      </c>
      <c r="B98" s="3">
        <v>20.6895564121665</v>
      </c>
      <c r="C98" s="3">
        <v>33.258247353239909</v>
      </c>
      <c r="D98" s="3">
        <v>23.178610475378623</v>
      </c>
      <c r="E98" s="3">
        <v>77.669040165493797</v>
      </c>
      <c r="F98" s="3">
        <v>53.268354149630483</v>
      </c>
      <c r="AB98" s="2">
        <f t="shared" si="31"/>
        <v>43195</v>
      </c>
      <c r="AC98" s="1">
        <f t="shared" si="26"/>
        <v>0.28447782060832499</v>
      </c>
      <c r="AD98" s="1">
        <f t="shared" si="27"/>
        <v>0.56516494706479814</v>
      </c>
      <c r="AE98" s="1">
        <f t="shared" si="28"/>
        <v>0.15893052376893113</v>
      </c>
      <c r="AF98" s="1">
        <f t="shared" si="29"/>
        <v>0.55338080330987593</v>
      </c>
      <c r="AG98" s="1">
        <f t="shared" si="30"/>
        <v>0.26536708299260964</v>
      </c>
    </row>
    <row r="99" spans="1:33" x14ac:dyDescent="0.25">
      <c r="A99" s="2">
        <v>43196</v>
      </c>
      <c r="B99" s="3">
        <v>21.799645400124454</v>
      </c>
      <c r="C99" s="3">
        <v>33.259041348893504</v>
      </c>
      <c r="D99" s="3">
        <v>23.766624582827415</v>
      </c>
      <c r="E99" s="3">
        <v>79.146684151929506</v>
      </c>
      <c r="F99" s="3">
        <v>53.657386386344626</v>
      </c>
      <c r="AB99" s="2">
        <f t="shared" si="31"/>
        <v>43196</v>
      </c>
      <c r="AC99" s="1">
        <f t="shared" si="26"/>
        <v>0.33998227000622272</v>
      </c>
      <c r="AD99" s="1">
        <f t="shared" si="27"/>
        <v>0.56518082697787009</v>
      </c>
      <c r="AE99" s="1">
        <f t="shared" si="28"/>
        <v>0.18833122914137074</v>
      </c>
      <c r="AF99" s="1">
        <f t="shared" si="29"/>
        <v>0.58293368303859017</v>
      </c>
      <c r="AG99" s="1">
        <f t="shared" si="30"/>
        <v>0.27314772772689255</v>
      </c>
    </row>
    <row r="100" spans="1:33" x14ac:dyDescent="0.25">
      <c r="A100" s="2">
        <v>43197</v>
      </c>
      <c r="B100" s="3">
        <v>23.645532302390794</v>
      </c>
      <c r="C100" s="3">
        <v>34.154408970988719</v>
      </c>
      <c r="D100" s="3">
        <v>24.279707574069469</v>
      </c>
      <c r="E100" s="3">
        <v>80.431122349889066</v>
      </c>
      <c r="F100" s="3">
        <v>55.401407143700226</v>
      </c>
      <c r="AB100" s="2">
        <f t="shared" si="31"/>
        <v>43197</v>
      </c>
      <c r="AC100" s="1">
        <f t="shared" si="26"/>
        <v>0.43227661511953974</v>
      </c>
      <c r="AD100" s="1">
        <f t="shared" si="27"/>
        <v>0.58308817941977442</v>
      </c>
      <c r="AE100" s="1">
        <f t="shared" si="28"/>
        <v>0.21398537870347348</v>
      </c>
      <c r="AF100" s="1">
        <f t="shared" si="29"/>
        <v>0.60862244699778134</v>
      </c>
      <c r="AG100" s="1">
        <f t="shared" si="30"/>
        <v>0.30802814287400454</v>
      </c>
    </row>
    <row r="101" spans="1:33" x14ac:dyDescent="0.25">
      <c r="A101" s="2">
        <v>43198</v>
      </c>
      <c r="B101" s="3">
        <v>22.119675289995939</v>
      </c>
      <c r="C101" s="3">
        <v>35.024484696926564</v>
      </c>
      <c r="D101" s="3">
        <v>23.940168849227366</v>
      </c>
      <c r="E101" s="3">
        <v>78.501169582934381</v>
      </c>
      <c r="F101" s="3">
        <v>54.94140526382003</v>
      </c>
      <c r="AB101" s="2">
        <f t="shared" si="31"/>
        <v>43198</v>
      </c>
      <c r="AC101" s="1">
        <f t="shared" si="26"/>
        <v>0.35598376449979696</v>
      </c>
      <c r="AD101" s="1">
        <f t="shared" si="27"/>
        <v>0.60048969393853124</v>
      </c>
      <c r="AE101" s="1">
        <f t="shared" si="28"/>
        <v>0.19700844246136828</v>
      </c>
      <c r="AF101" s="1">
        <f t="shared" si="29"/>
        <v>0.57002339165868765</v>
      </c>
      <c r="AG101" s="1">
        <f t="shared" si="30"/>
        <v>0.29882810527640058</v>
      </c>
    </row>
    <row r="102" spans="1:33" x14ac:dyDescent="0.25">
      <c r="A102" s="2">
        <v>43199</v>
      </c>
      <c r="B102" s="3">
        <v>20.259847527954779</v>
      </c>
      <c r="C102" s="3">
        <v>35.084508923244265</v>
      </c>
      <c r="D102" s="3">
        <v>22.974405652961643</v>
      </c>
      <c r="E102" s="3">
        <v>77.117469351147577</v>
      </c>
      <c r="F102" s="3">
        <v>53.90874008362789</v>
      </c>
      <c r="AB102" s="2">
        <f t="shared" si="31"/>
        <v>43199</v>
      </c>
      <c r="AC102" s="1">
        <f t="shared" si="26"/>
        <v>0.26299237639773898</v>
      </c>
      <c r="AD102" s="1">
        <f t="shared" si="27"/>
        <v>0.60169017846488526</v>
      </c>
      <c r="AE102" s="1">
        <f t="shared" si="28"/>
        <v>0.14872028264808215</v>
      </c>
      <c r="AF102" s="1">
        <f t="shared" si="29"/>
        <v>0.54234938702295155</v>
      </c>
      <c r="AG102" s="1">
        <f t="shared" si="30"/>
        <v>0.27817480167255781</v>
      </c>
    </row>
    <row r="103" spans="1:33" x14ac:dyDescent="0.25">
      <c r="A103" s="2">
        <v>43200</v>
      </c>
      <c r="B103" s="3">
        <v>19.578485876690401</v>
      </c>
      <c r="C103" s="3">
        <v>35.888433003083456</v>
      </c>
      <c r="D103" s="3">
        <v>23.34260334345139</v>
      </c>
      <c r="E103" s="3">
        <v>76.032776739276073</v>
      </c>
      <c r="F103" s="3">
        <v>53.623489139119684</v>
      </c>
      <c r="AB103" s="2">
        <f t="shared" si="31"/>
        <v>43200</v>
      </c>
      <c r="AC103" s="1">
        <f t="shared" si="26"/>
        <v>0.22892429383452004</v>
      </c>
      <c r="AD103" s="1">
        <f t="shared" si="27"/>
        <v>0.61776866006166908</v>
      </c>
      <c r="AE103" s="1">
        <f t="shared" si="28"/>
        <v>0.16713016717256951</v>
      </c>
      <c r="AF103" s="1">
        <f t="shared" si="29"/>
        <v>0.52065553478552151</v>
      </c>
      <c r="AG103" s="1">
        <f t="shared" si="30"/>
        <v>0.2724697827823937</v>
      </c>
    </row>
  </sheetData>
  <mergeCells count="3">
    <mergeCell ref="AC1:AG2"/>
    <mergeCell ref="R1:T2"/>
    <mergeCell ref="S11:X11"/>
  </mergeCells>
  <dataValidations count="5">
    <dataValidation type="list" allowBlank="1" showInputMessage="1" showErrorMessage="1" sqref="T4" xr:uid="{0737B945-39C4-41BB-BADC-844F77CA968C}">
      <formula1>Wmaxlist</formula1>
    </dataValidation>
    <dataValidation type="list" allowBlank="1" showInputMessage="1" showErrorMessage="1" sqref="T5" xr:uid="{64577235-DB12-49B4-9E8A-3822FC7BCDA1}">
      <formula1>TAmaxlist</formula1>
    </dataValidation>
    <dataValidation type="list" allowBlank="1" showInputMessage="1" showErrorMessage="1" sqref="T6" xr:uid="{190C5481-CE77-4AC5-B189-5F0F7E543133}">
      <formula1>TImaxlist</formula1>
    </dataValidation>
    <dataValidation type="list" allowBlank="1" showInputMessage="1" showErrorMessage="1" sqref="T7" xr:uid="{1FCA479D-B2A7-4B3F-B3D3-94E8853B825C}">
      <formula1>HAmaxlist</formula1>
    </dataValidation>
    <dataValidation type="list" allowBlank="1" showInputMessage="1" showErrorMessage="1" sqref="T8" xr:uid="{A2F3FC32-7DB5-411D-803C-00E9DF09D846}">
      <formula1>HImaxlist</formula1>
    </dataValidation>
  </dataValidation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77A0B-85CE-4F6D-BC4D-1B10347B1481}">
  <dimension ref="A1:F103"/>
  <sheetViews>
    <sheetView workbookViewId="0">
      <selection activeCell="F28" sqref="F28"/>
    </sheetView>
  </sheetViews>
  <sheetFormatPr defaultRowHeight="15" x14ac:dyDescent="0.25"/>
  <cols>
    <col min="1" max="6" width="9.140625" style="1"/>
  </cols>
  <sheetData>
    <row r="1" spans="1:6" x14ac:dyDescent="0.25">
      <c r="A1" s="1" t="s">
        <v>10</v>
      </c>
      <c r="B1" s="3">
        <f ca="1">MIN(B4:B103)</f>
        <v>14.670545411223488</v>
      </c>
      <c r="C1" s="3">
        <f t="shared" ref="C1:F1" ca="1" si="0">MIN(C4:C103)</f>
        <v>10</v>
      </c>
      <c r="D1" s="3">
        <f t="shared" ca="1" si="0"/>
        <v>23.240365318998894</v>
      </c>
      <c r="E1" s="3">
        <f t="shared" ca="1" si="0"/>
        <v>79.021590190951983</v>
      </c>
      <c r="F1" s="3">
        <f t="shared" ca="1" si="0"/>
        <v>55.670960400294227</v>
      </c>
    </row>
    <row r="2" spans="1:6" x14ac:dyDescent="0.25">
      <c r="A2" s="1" t="s">
        <v>11</v>
      </c>
      <c r="B2" s="3">
        <f ca="1">MAX(B4:B103)</f>
        <v>22.070459322211928</v>
      </c>
      <c r="C2" s="3">
        <f t="shared" ref="C2:F2" ca="1" si="1">MAX(C4:C103)</f>
        <v>37.455211892592096</v>
      </c>
      <c r="D2" s="3">
        <f t="shared" ca="1" si="1"/>
        <v>25.7633978112652</v>
      </c>
      <c r="E2" s="3">
        <f t="shared" ca="1" si="1"/>
        <v>85.981844850718318</v>
      </c>
      <c r="F2" s="3">
        <f t="shared" ca="1" si="1"/>
        <v>64.107354683499295</v>
      </c>
    </row>
    <row r="3" spans="1:6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5">
      <c r="A4" s="2">
        <v>43101</v>
      </c>
      <c r="B4" s="3">
        <v>20</v>
      </c>
      <c r="C4" s="1">
        <v>10</v>
      </c>
      <c r="D4" s="1">
        <v>25</v>
      </c>
      <c r="E4" s="1">
        <v>80</v>
      </c>
      <c r="F4" s="1">
        <v>60</v>
      </c>
    </row>
    <row r="5" spans="1:6" x14ac:dyDescent="0.25">
      <c r="A5" s="2">
        <f>A4+1</f>
        <v>43102</v>
      </c>
      <c r="B5" s="3">
        <f ca="1">B4 + (IF( WEEKNUM($A5)/2 = INT(WEEKNUM($A5)/2), 1, -1)) *  (MONTH($A5)/2)*RAND()</f>
        <v>19.566769888323137</v>
      </c>
      <c r="C5" s="3">
        <f ca="1">C4 +  (MONTH($A5)/4)*RAND()</f>
        <v>10.206823394106429</v>
      </c>
      <c r="D5" s="3">
        <f ca="1">MIN(36, D4+ (IF( WEEKNUM($A5*3)/2 = INT(WEEKNUM($A5*3)/2), 1, -1)) *    (MONTH($A5)/4)*RAND())</f>
        <v>25.0582736716547</v>
      </c>
      <c r="E5" s="3">
        <f t="shared" ref="E5:F20" ca="1" si="2">E4 + (IF( WEEKNUM($A5)/2 = INT(WEEKNUM($A5)/2), 1, -1)) *  (MONTH($A5)/2)*RAND()</f>
        <v>79.853716817030019</v>
      </c>
      <c r="F5" s="3">
        <f t="shared" ca="1" si="2"/>
        <v>59.631983290328293</v>
      </c>
    </row>
    <row r="6" spans="1:6" x14ac:dyDescent="0.25">
      <c r="A6" s="2">
        <f t="shared" ref="A6:A69" si="3">A5+1</f>
        <v>43103</v>
      </c>
      <c r="B6" s="3">
        <f t="shared" ref="B6:B69" ca="1" si="4">B5 + (IF( WEEKNUM(A6)/2 = INT(WEEKNUM(A6)/2), 1, -1)) *  (MONTH(A6)/2)*RAND()</f>
        <v>19.152407847280799</v>
      </c>
      <c r="C6" s="3">
        <f t="shared" ref="C6:C69" ca="1" si="5">C5 +  (MONTH($A6)/4)*RAND()</f>
        <v>10.230060004559375</v>
      </c>
      <c r="D6" s="3">
        <f t="shared" ref="D6:D69" ca="1" si="6">MIN(36, D5+ (IF( WEEKNUM($A6*3)/2 = INT(WEEKNUM($A6*3)/2), 1, -1)) *    (MONTH($A6)/4)*RAND())</f>
        <v>25.254966111063808</v>
      </c>
      <c r="E6" s="3">
        <f t="shared" ca="1" si="2"/>
        <v>79.578401246484788</v>
      </c>
      <c r="F6" s="3">
        <f t="shared" ca="1" si="2"/>
        <v>59.54583165484771</v>
      </c>
    </row>
    <row r="7" spans="1:6" x14ac:dyDescent="0.25">
      <c r="A7" s="2">
        <f t="shared" si="3"/>
        <v>43104</v>
      </c>
      <c r="B7" s="3">
        <f t="shared" ca="1" si="4"/>
        <v>18.898933721666541</v>
      </c>
      <c r="C7" s="3">
        <f t="shared" ca="1" si="5"/>
        <v>10.324185905928543</v>
      </c>
      <c r="D7" s="3">
        <f t="shared" ca="1" si="6"/>
        <v>25.186617357002127</v>
      </c>
      <c r="E7" s="3">
        <f t="shared" ca="1" si="2"/>
        <v>79.456464759395743</v>
      </c>
      <c r="F7" s="3">
        <f t="shared" ca="1" si="2"/>
        <v>59.478884781349826</v>
      </c>
    </row>
    <row r="8" spans="1:6" x14ac:dyDescent="0.25">
      <c r="A8" s="2">
        <f t="shared" si="3"/>
        <v>43105</v>
      </c>
      <c r="B8" s="3">
        <f t="shared" ca="1" si="4"/>
        <v>18.819175792926778</v>
      </c>
      <c r="C8" s="3">
        <f t="shared" ca="1" si="5"/>
        <v>10.430186770119271</v>
      </c>
      <c r="D8" s="3">
        <f t="shared" ca="1" si="6"/>
        <v>25.109408372635595</v>
      </c>
      <c r="E8" s="3">
        <f t="shared" ca="1" si="2"/>
        <v>79.190529234106023</v>
      </c>
      <c r="F8" s="3">
        <f t="shared" ca="1" si="2"/>
        <v>59.370084884565117</v>
      </c>
    </row>
    <row r="9" spans="1:6" x14ac:dyDescent="0.25">
      <c r="A9" s="2">
        <f t="shared" si="3"/>
        <v>43106</v>
      </c>
      <c r="B9" s="3">
        <f t="shared" ca="1" si="4"/>
        <v>18.718604832078515</v>
      </c>
      <c r="C9" s="3">
        <f t="shared" ca="1" si="5"/>
        <v>10.551042237093235</v>
      </c>
      <c r="D9" s="3">
        <f t="shared" ca="1" si="6"/>
        <v>24.944373284853842</v>
      </c>
      <c r="E9" s="3">
        <f t="shared" ca="1" si="2"/>
        <v>79.021590190951983</v>
      </c>
      <c r="F9" s="3">
        <f t="shared" ca="1" si="2"/>
        <v>59.083749272239892</v>
      </c>
    </row>
    <row r="10" spans="1:6" x14ac:dyDescent="0.25">
      <c r="A10" s="2">
        <f t="shared" si="3"/>
        <v>43107</v>
      </c>
      <c r="B10" s="3">
        <f t="shared" ca="1" si="4"/>
        <v>18.883501190904468</v>
      </c>
      <c r="C10" s="3">
        <f t="shared" ca="1" si="5"/>
        <v>10.641608399334183</v>
      </c>
      <c r="D10" s="3">
        <f t="shared" ca="1" si="6"/>
        <v>25.109330588953984</v>
      </c>
      <c r="E10" s="3">
        <f t="shared" ca="1" si="2"/>
        <v>79.334135439920288</v>
      </c>
      <c r="F10" s="3">
        <f t="shared" ca="1" si="2"/>
        <v>59.574106758733706</v>
      </c>
    </row>
    <row r="11" spans="1:6" x14ac:dyDescent="0.25">
      <c r="A11" s="2">
        <f t="shared" si="3"/>
        <v>43108</v>
      </c>
      <c r="B11" s="3">
        <f t="shared" ca="1" si="4"/>
        <v>18.960207495697997</v>
      </c>
      <c r="C11" s="3">
        <f t="shared" ca="1" si="5"/>
        <v>10.718176507676755</v>
      </c>
      <c r="D11" s="3">
        <f t="shared" ca="1" si="6"/>
        <v>25.134805286750534</v>
      </c>
      <c r="E11" s="3">
        <f t="shared" ca="1" si="2"/>
        <v>79.629999468436949</v>
      </c>
      <c r="F11" s="3">
        <f t="shared" ca="1" si="2"/>
        <v>59.890333281582173</v>
      </c>
    </row>
    <row r="12" spans="1:6" x14ac:dyDescent="0.25">
      <c r="A12" s="2">
        <f t="shared" si="3"/>
        <v>43109</v>
      </c>
      <c r="B12" s="3">
        <f t="shared" ca="1" si="4"/>
        <v>19.069593878299202</v>
      </c>
      <c r="C12" s="3">
        <f t="shared" ca="1" si="5"/>
        <v>10.817872836997511</v>
      </c>
      <c r="D12" s="3">
        <f t="shared" ca="1" si="6"/>
        <v>24.909616882586704</v>
      </c>
      <c r="E12" s="3">
        <f t="shared" ca="1" si="2"/>
        <v>79.822842125423151</v>
      </c>
      <c r="F12" s="3">
        <f t="shared" ca="1" si="2"/>
        <v>60.051537164838301</v>
      </c>
    </row>
    <row r="13" spans="1:6" x14ac:dyDescent="0.25">
      <c r="A13" s="2">
        <f t="shared" si="3"/>
        <v>43110</v>
      </c>
      <c r="B13" s="3">
        <f t="shared" ca="1" si="4"/>
        <v>19.114505570850476</v>
      </c>
      <c r="C13" s="3">
        <f t="shared" ca="1" si="5"/>
        <v>10.915611057934132</v>
      </c>
      <c r="D13" s="3">
        <f t="shared" ca="1" si="6"/>
        <v>24.806724674683256</v>
      </c>
      <c r="E13" s="3">
        <f t="shared" ca="1" si="2"/>
        <v>80.028441068870237</v>
      </c>
      <c r="F13" s="3">
        <f t="shared" ca="1" si="2"/>
        <v>60.064399983472256</v>
      </c>
    </row>
    <row r="14" spans="1:6" x14ac:dyDescent="0.25">
      <c r="A14" s="2">
        <f t="shared" si="3"/>
        <v>43111</v>
      </c>
      <c r="B14" s="3">
        <f t="shared" ca="1" si="4"/>
        <v>19.284761742708667</v>
      </c>
      <c r="C14" s="3">
        <f t="shared" ca="1" si="5"/>
        <v>11.078349296264577</v>
      </c>
      <c r="D14" s="3">
        <f t="shared" ca="1" si="6"/>
        <v>24.977589698749888</v>
      </c>
      <c r="E14" s="3">
        <f t="shared" ca="1" si="2"/>
        <v>80.216399311726775</v>
      </c>
      <c r="F14" s="3">
        <f t="shared" ca="1" si="2"/>
        <v>60.193855088903241</v>
      </c>
    </row>
    <row r="15" spans="1:6" x14ac:dyDescent="0.25">
      <c r="A15" s="2">
        <f t="shared" si="3"/>
        <v>43112</v>
      </c>
      <c r="B15" s="3">
        <f t="shared" ca="1" si="4"/>
        <v>19.514051225254956</v>
      </c>
      <c r="C15" s="3">
        <f t="shared" ca="1" si="5"/>
        <v>11.324622290801678</v>
      </c>
      <c r="D15" s="3">
        <f t="shared" ca="1" si="6"/>
        <v>25.008873567169061</v>
      </c>
      <c r="E15" s="3">
        <f t="shared" ca="1" si="2"/>
        <v>80.441064636018169</v>
      </c>
      <c r="F15" s="3">
        <f t="shared" ca="1" si="2"/>
        <v>60.48684541135939</v>
      </c>
    </row>
    <row r="16" spans="1:6" x14ac:dyDescent="0.25">
      <c r="A16" s="2">
        <f t="shared" si="3"/>
        <v>43113</v>
      </c>
      <c r="B16" s="3">
        <f t="shared" ca="1" si="4"/>
        <v>19.622892578056234</v>
      </c>
      <c r="C16" s="3">
        <f t="shared" ca="1" si="5"/>
        <v>11.424796955278524</v>
      </c>
      <c r="D16" s="3">
        <f t="shared" ca="1" si="6"/>
        <v>25.073528957902212</v>
      </c>
      <c r="E16" s="3">
        <f t="shared" ca="1" si="2"/>
        <v>80.915128929601721</v>
      </c>
      <c r="F16" s="3">
        <f t="shared" ca="1" si="2"/>
        <v>60.919768438086194</v>
      </c>
    </row>
    <row r="17" spans="1:6" x14ac:dyDescent="0.25">
      <c r="A17" s="2">
        <f t="shared" si="3"/>
        <v>43114</v>
      </c>
      <c r="B17" s="3">
        <f t="shared" ca="1" si="4"/>
        <v>19.325772645002964</v>
      </c>
      <c r="C17" s="3">
        <f t="shared" ca="1" si="5"/>
        <v>11.659345954659715</v>
      </c>
      <c r="D17" s="3">
        <f t="shared" ca="1" si="6"/>
        <v>24.846046850568563</v>
      </c>
      <c r="E17" s="3">
        <f t="shared" ca="1" si="2"/>
        <v>80.756863204338742</v>
      </c>
      <c r="F17" s="3">
        <f t="shared" ca="1" si="2"/>
        <v>60.844599959724789</v>
      </c>
    </row>
    <row r="18" spans="1:6" x14ac:dyDescent="0.25">
      <c r="A18" s="2">
        <f t="shared" si="3"/>
        <v>43115</v>
      </c>
      <c r="B18" s="3">
        <f t="shared" ca="1" si="4"/>
        <v>19.149924797792167</v>
      </c>
      <c r="C18" s="3">
        <f t="shared" ca="1" si="5"/>
        <v>11.661492972515475</v>
      </c>
      <c r="D18" s="3">
        <f t="shared" ca="1" si="6"/>
        <v>24.808765718699409</v>
      </c>
      <c r="E18" s="3">
        <f t="shared" ca="1" si="2"/>
        <v>80.277323589244759</v>
      </c>
      <c r="F18" s="3">
        <f t="shared" ca="1" si="2"/>
        <v>60.774106441198001</v>
      </c>
    </row>
    <row r="19" spans="1:6" x14ac:dyDescent="0.25">
      <c r="A19" s="2">
        <f t="shared" si="3"/>
        <v>43116</v>
      </c>
      <c r="B19" s="3">
        <f t="shared" ca="1" si="4"/>
        <v>19.010550591687981</v>
      </c>
      <c r="C19" s="3">
        <f t="shared" ca="1" si="5"/>
        <v>11.84189711008792</v>
      </c>
      <c r="D19" s="3">
        <f t="shared" ca="1" si="6"/>
        <v>24.983695113577653</v>
      </c>
      <c r="E19" s="3">
        <f t="shared" ca="1" si="2"/>
        <v>80.236400170906762</v>
      </c>
      <c r="F19" s="3">
        <f t="shared" ca="1" si="2"/>
        <v>60.739610825444991</v>
      </c>
    </row>
    <row r="20" spans="1:6" x14ac:dyDescent="0.25">
      <c r="A20" s="2">
        <f t="shared" si="3"/>
        <v>43117</v>
      </c>
      <c r="B20" s="3">
        <f t="shared" ca="1" si="4"/>
        <v>18.704135656096387</v>
      </c>
      <c r="C20" s="3">
        <f t="shared" ca="1" si="5"/>
        <v>12.040418933169473</v>
      </c>
      <c r="D20" s="3">
        <f t="shared" ca="1" si="6"/>
        <v>25.016586961596474</v>
      </c>
      <c r="E20" s="3">
        <f t="shared" ca="1" si="2"/>
        <v>79.947610699672992</v>
      </c>
      <c r="F20" s="3">
        <f t="shared" ca="1" si="2"/>
        <v>60.696861156138809</v>
      </c>
    </row>
    <row r="21" spans="1:6" x14ac:dyDescent="0.25">
      <c r="A21" s="2">
        <f t="shared" si="3"/>
        <v>43118</v>
      </c>
      <c r="B21" s="3">
        <f t="shared" ca="1" si="4"/>
        <v>18.282762471142597</v>
      </c>
      <c r="C21" s="3">
        <f t="shared" ca="1" si="5"/>
        <v>12.048233259908901</v>
      </c>
      <c r="D21" s="3">
        <f t="shared" ca="1" si="6"/>
        <v>24.999359820762251</v>
      </c>
      <c r="E21" s="3">
        <f t="shared" ref="E21:F36" ca="1" si="7">E20 + (IF( WEEKNUM($A21)/2 = INT(WEEKNUM($A21)/2), 1, -1)) *  (MONTH($A21)/2)*RAND()</f>
        <v>79.703375710900033</v>
      </c>
      <c r="F21" s="3">
        <f t="shared" ca="1" si="7"/>
        <v>60.54850902959987</v>
      </c>
    </row>
    <row r="22" spans="1:6" x14ac:dyDescent="0.25">
      <c r="A22" s="2">
        <f t="shared" si="3"/>
        <v>43119</v>
      </c>
      <c r="B22" s="3">
        <f t="shared" ca="1" si="4"/>
        <v>18.071159666349295</v>
      </c>
      <c r="C22" s="3">
        <f t="shared" ca="1" si="5"/>
        <v>12.246311264390419</v>
      </c>
      <c r="D22" s="3">
        <f t="shared" ca="1" si="6"/>
        <v>24.986462454121632</v>
      </c>
      <c r="E22" s="3">
        <f t="shared" ca="1" si="7"/>
        <v>79.338416473570149</v>
      </c>
      <c r="F22" s="3">
        <f t="shared" ca="1" si="7"/>
        <v>60.249235828458119</v>
      </c>
    </row>
    <row r="23" spans="1:6" x14ac:dyDescent="0.25">
      <c r="A23" s="2">
        <f t="shared" si="3"/>
        <v>43120</v>
      </c>
      <c r="B23" s="3">
        <f t="shared" ca="1" si="4"/>
        <v>17.983139731607825</v>
      </c>
      <c r="C23" s="3">
        <f t="shared" ca="1" si="5"/>
        <v>12.323751295193269</v>
      </c>
      <c r="D23" s="3">
        <f t="shared" ca="1" si="6"/>
        <v>24.865379489932899</v>
      </c>
      <c r="E23" s="3">
        <f t="shared" ca="1" si="7"/>
        <v>79.190358510405716</v>
      </c>
      <c r="F23" s="3">
        <f t="shared" ca="1" si="7"/>
        <v>60.12737457871556</v>
      </c>
    </row>
    <row r="24" spans="1:6" x14ac:dyDescent="0.25">
      <c r="A24" s="2">
        <f t="shared" si="3"/>
        <v>43121</v>
      </c>
      <c r="B24" s="3">
        <f t="shared" ca="1" si="4"/>
        <v>17.989383411886081</v>
      </c>
      <c r="C24" s="3">
        <f t="shared" ca="1" si="5"/>
        <v>12.452895183412078</v>
      </c>
      <c r="D24" s="3">
        <f t="shared" ca="1" si="6"/>
        <v>25.084327481945202</v>
      </c>
      <c r="E24" s="3">
        <f t="shared" ca="1" si="7"/>
        <v>79.439861370591089</v>
      </c>
      <c r="F24" s="3">
        <f t="shared" ca="1" si="7"/>
        <v>60.287568274152804</v>
      </c>
    </row>
    <row r="25" spans="1:6" x14ac:dyDescent="0.25">
      <c r="A25" s="2">
        <f t="shared" si="3"/>
        <v>43122</v>
      </c>
      <c r="B25" s="3">
        <f t="shared" ca="1" si="4"/>
        <v>18.160479910955868</v>
      </c>
      <c r="C25" s="3">
        <f t="shared" ca="1" si="5"/>
        <v>12.552235186763095</v>
      </c>
      <c r="D25" s="3">
        <f t="shared" ca="1" si="6"/>
        <v>25.101051958125208</v>
      </c>
      <c r="E25" s="3">
        <f t="shared" ca="1" si="7"/>
        <v>79.640574176649977</v>
      </c>
      <c r="F25" s="3">
        <f t="shared" ca="1" si="7"/>
        <v>60.444476110672412</v>
      </c>
    </row>
    <row r="26" spans="1:6" x14ac:dyDescent="0.25">
      <c r="A26" s="2">
        <f t="shared" si="3"/>
        <v>43123</v>
      </c>
      <c r="B26" s="3">
        <f t="shared" ca="1" si="4"/>
        <v>18.579340854427159</v>
      </c>
      <c r="C26" s="3">
        <f t="shared" ca="1" si="5"/>
        <v>12.558940801831222</v>
      </c>
      <c r="D26" s="3">
        <f t="shared" ca="1" si="6"/>
        <v>25.0798041568409</v>
      </c>
      <c r="E26" s="3">
        <f t="shared" ca="1" si="7"/>
        <v>79.963312785253166</v>
      </c>
      <c r="F26" s="3">
        <f t="shared" ca="1" si="7"/>
        <v>60.630750844869745</v>
      </c>
    </row>
    <row r="27" spans="1:6" x14ac:dyDescent="0.25">
      <c r="A27" s="2">
        <f t="shared" si="3"/>
        <v>43124</v>
      </c>
      <c r="B27" s="3">
        <f t="shared" ca="1" si="4"/>
        <v>18.776887853038545</v>
      </c>
      <c r="C27" s="3">
        <f t="shared" ca="1" si="5"/>
        <v>12.572724228282096</v>
      </c>
      <c r="D27" s="3">
        <f t="shared" ca="1" si="6"/>
        <v>25.020646787542507</v>
      </c>
      <c r="E27" s="3">
        <f t="shared" ca="1" si="7"/>
        <v>80.243891171698536</v>
      </c>
      <c r="F27" s="3">
        <f t="shared" ca="1" si="7"/>
        <v>60.754636462712085</v>
      </c>
    </row>
    <row r="28" spans="1:6" x14ac:dyDescent="0.25">
      <c r="A28" s="2">
        <f t="shared" si="3"/>
        <v>43125</v>
      </c>
      <c r="B28" s="3">
        <f t="shared" ca="1" si="4"/>
        <v>18.835198756961407</v>
      </c>
      <c r="C28" s="3">
        <f t="shared" ca="1" si="5"/>
        <v>12.644083202233327</v>
      </c>
      <c r="D28" s="3">
        <f t="shared" ca="1" si="6"/>
        <v>25.187072783469493</v>
      </c>
      <c r="E28" s="3">
        <f t="shared" ca="1" si="7"/>
        <v>80.455964121846435</v>
      </c>
      <c r="F28" s="3">
        <f t="shared" ca="1" si="7"/>
        <v>60.928062925014935</v>
      </c>
    </row>
    <row r="29" spans="1:6" x14ac:dyDescent="0.25">
      <c r="A29" s="2">
        <f t="shared" si="3"/>
        <v>43126</v>
      </c>
      <c r="B29" s="3">
        <f t="shared" ca="1" si="4"/>
        <v>19.050172184265065</v>
      </c>
      <c r="C29" s="3">
        <f t="shared" ca="1" si="5"/>
        <v>12.656386301448645</v>
      </c>
      <c r="D29" s="3">
        <f t="shared" ca="1" si="6"/>
        <v>25.250482474510481</v>
      </c>
      <c r="E29" s="3">
        <f t="shared" ca="1" si="7"/>
        <v>80.694944017397802</v>
      </c>
      <c r="F29" s="3">
        <f t="shared" ca="1" si="7"/>
        <v>61.179757750941064</v>
      </c>
    </row>
    <row r="30" spans="1:6" x14ac:dyDescent="0.25">
      <c r="A30" s="2">
        <f t="shared" si="3"/>
        <v>43127</v>
      </c>
      <c r="B30" s="3">
        <f t="shared" ca="1" si="4"/>
        <v>19.102253354917135</v>
      </c>
      <c r="C30" s="3">
        <f t="shared" ca="1" si="5"/>
        <v>12.663238991141903</v>
      </c>
      <c r="D30" s="3">
        <f t="shared" ca="1" si="6"/>
        <v>25.446956351319916</v>
      </c>
      <c r="E30" s="3">
        <f t="shared" ca="1" si="7"/>
        <v>81.135224590618435</v>
      </c>
      <c r="F30" s="3">
        <f t="shared" ca="1" si="7"/>
        <v>61.618720221677243</v>
      </c>
    </row>
    <row r="31" spans="1:6" x14ac:dyDescent="0.25">
      <c r="A31" s="2">
        <f t="shared" si="3"/>
        <v>43128</v>
      </c>
      <c r="B31" s="3">
        <f t="shared" ca="1" si="4"/>
        <v>19.07617650592023</v>
      </c>
      <c r="C31" s="3">
        <f t="shared" ca="1" si="5"/>
        <v>12.899085594661573</v>
      </c>
      <c r="D31" s="3">
        <f t="shared" ca="1" si="6"/>
        <v>25.259188488045996</v>
      </c>
      <c r="E31" s="3">
        <f t="shared" ca="1" si="7"/>
        <v>80.88545658512966</v>
      </c>
      <c r="F31" s="3">
        <f t="shared" ca="1" si="7"/>
        <v>61.317263432557027</v>
      </c>
    </row>
    <row r="32" spans="1:6" x14ac:dyDescent="0.25">
      <c r="A32" s="2">
        <f t="shared" si="3"/>
        <v>43129</v>
      </c>
      <c r="B32" s="3">
        <f t="shared" ca="1" si="4"/>
        <v>18.746256149061594</v>
      </c>
      <c r="C32" s="3">
        <f t="shared" ca="1" si="5"/>
        <v>12.968709600333625</v>
      </c>
      <c r="D32" s="3">
        <f t="shared" ca="1" si="6"/>
        <v>25.018055964518449</v>
      </c>
      <c r="E32" s="3">
        <f t="shared" ca="1" si="7"/>
        <v>80.456551886162302</v>
      </c>
      <c r="F32" s="3">
        <f t="shared" ca="1" si="7"/>
        <v>60.886111838322378</v>
      </c>
    </row>
    <row r="33" spans="1:6" x14ac:dyDescent="0.25">
      <c r="A33" s="2">
        <f t="shared" si="3"/>
        <v>43130</v>
      </c>
      <c r="B33" s="3">
        <f t="shared" ca="1" si="4"/>
        <v>18.382979281543427</v>
      </c>
      <c r="C33" s="3">
        <f t="shared" ca="1" si="5"/>
        <v>13.022516713613911</v>
      </c>
      <c r="D33" s="3">
        <f t="shared" ca="1" si="6"/>
        <v>25.267819935466417</v>
      </c>
      <c r="E33" s="3">
        <f t="shared" ca="1" si="7"/>
        <v>80.429446819625028</v>
      </c>
      <c r="F33" s="3">
        <f t="shared" ca="1" si="7"/>
        <v>60.47244333153899</v>
      </c>
    </row>
    <row r="34" spans="1:6" x14ac:dyDescent="0.25">
      <c r="A34" s="2">
        <f t="shared" si="3"/>
        <v>43131</v>
      </c>
      <c r="B34" s="3">
        <f t="shared" ca="1" si="4"/>
        <v>18.100041022343959</v>
      </c>
      <c r="C34" s="3">
        <f t="shared" ca="1" si="5"/>
        <v>13.043649470198096</v>
      </c>
      <c r="D34" s="3">
        <f t="shared" ca="1" si="6"/>
        <v>25.304742810306912</v>
      </c>
      <c r="E34" s="3">
        <f t="shared" ca="1" si="7"/>
        <v>80.286891698052926</v>
      </c>
      <c r="F34" s="3">
        <f t="shared" ca="1" si="7"/>
        <v>60.295263585932645</v>
      </c>
    </row>
    <row r="35" spans="1:6" x14ac:dyDescent="0.25">
      <c r="A35" s="2">
        <f t="shared" si="3"/>
        <v>43132</v>
      </c>
      <c r="B35" s="3">
        <f t="shared" ca="1" si="4"/>
        <v>17.523948905465559</v>
      </c>
      <c r="C35" s="3">
        <f t="shared" ca="1" si="5"/>
        <v>13.239286687380643</v>
      </c>
      <c r="D35" s="3">
        <f t="shared" ca="1" si="6"/>
        <v>25.247423539141415</v>
      </c>
      <c r="E35" s="3">
        <f t="shared" ca="1" si="7"/>
        <v>80.186643250344744</v>
      </c>
      <c r="F35" s="3">
        <f t="shared" ca="1" si="7"/>
        <v>60.060468618933008</v>
      </c>
    </row>
    <row r="36" spans="1:6" x14ac:dyDescent="0.25">
      <c r="A36" s="2">
        <f t="shared" si="3"/>
        <v>43133</v>
      </c>
      <c r="B36" s="3">
        <f t="shared" ca="1" si="4"/>
        <v>16.745429075495188</v>
      </c>
      <c r="C36" s="3">
        <f t="shared" ca="1" si="5"/>
        <v>13.65263839582086</v>
      </c>
      <c r="D36" s="3">
        <f t="shared" ca="1" si="6"/>
        <v>25.14197353531566</v>
      </c>
      <c r="E36" s="3">
        <f t="shared" ca="1" si="7"/>
        <v>79.636838750485921</v>
      </c>
      <c r="F36" s="3">
        <f t="shared" ca="1" si="7"/>
        <v>59.829572799788792</v>
      </c>
    </row>
    <row r="37" spans="1:6" x14ac:dyDescent="0.25">
      <c r="A37" s="2">
        <f t="shared" si="3"/>
        <v>43134</v>
      </c>
      <c r="B37" s="3">
        <f t="shared" ca="1" si="4"/>
        <v>16.289816445267139</v>
      </c>
      <c r="C37" s="3">
        <f t="shared" ca="1" si="5"/>
        <v>13.84431278971168</v>
      </c>
      <c r="D37" s="3">
        <f t="shared" ca="1" si="6"/>
        <v>24.881176557807326</v>
      </c>
      <c r="E37" s="3">
        <f t="shared" ref="E37:F52" ca="1" si="8">E36 + (IF( WEEKNUM($A37)/2 = INT(WEEKNUM($A37)/2), 1, -1)) *  (MONTH($A37)/2)*RAND()</f>
        <v>79.519228775598492</v>
      </c>
      <c r="F37" s="3">
        <f t="shared" ca="1" si="8"/>
        <v>59.601626582318715</v>
      </c>
    </row>
    <row r="38" spans="1:6" x14ac:dyDescent="0.25">
      <c r="A38" s="2">
        <f t="shared" si="3"/>
        <v>43135</v>
      </c>
      <c r="B38" s="3">
        <f t="shared" ca="1" si="4"/>
        <v>16.941561820035911</v>
      </c>
      <c r="C38" s="3">
        <f t="shared" ca="1" si="5"/>
        <v>14.26541669951987</v>
      </c>
      <c r="D38" s="3">
        <f t="shared" ca="1" si="6"/>
        <v>25.265870391138357</v>
      </c>
      <c r="E38" s="3">
        <f t="shared" ca="1" si="8"/>
        <v>79.667280623037882</v>
      </c>
      <c r="F38" s="3">
        <f t="shared" ca="1" si="8"/>
        <v>59.662280540403493</v>
      </c>
    </row>
    <row r="39" spans="1:6" x14ac:dyDescent="0.25">
      <c r="A39" s="2">
        <f t="shared" si="3"/>
        <v>43136</v>
      </c>
      <c r="B39" s="3">
        <f t="shared" ca="1" si="4"/>
        <v>17.835507720246206</v>
      </c>
      <c r="C39" s="3">
        <f t="shared" ca="1" si="5"/>
        <v>14.312279579643526</v>
      </c>
      <c r="D39" s="3">
        <f t="shared" ca="1" si="6"/>
        <v>25.7633978112652</v>
      </c>
      <c r="E39" s="3">
        <f t="shared" ca="1" si="8"/>
        <v>80.374038153757766</v>
      </c>
      <c r="F39" s="3">
        <f t="shared" ca="1" si="8"/>
        <v>59.785421017615477</v>
      </c>
    </row>
    <row r="40" spans="1:6" x14ac:dyDescent="0.25">
      <c r="A40" s="2">
        <f t="shared" si="3"/>
        <v>43137</v>
      </c>
      <c r="B40" s="3">
        <f t="shared" ca="1" si="4"/>
        <v>18.03596004277043</v>
      </c>
      <c r="C40" s="3">
        <f t="shared" ca="1" si="5"/>
        <v>14.70740368636913</v>
      </c>
      <c r="D40" s="3">
        <f t="shared" ca="1" si="6"/>
        <v>25.471939669290883</v>
      </c>
      <c r="E40" s="3">
        <f t="shared" ca="1" si="8"/>
        <v>80.725096938050328</v>
      </c>
      <c r="F40" s="3">
        <f t="shared" ca="1" si="8"/>
        <v>60.248323200254482</v>
      </c>
    </row>
    <row r="41" spans="1:6" x14ac:dyDescent="0.25">
      <c r="A41" s="2">
        <f t="shared" si="3"/>
        <v>43138</v>
      </c>
      <c r="B41" s="3">
        <f t="shared" ca="1" si="4"/>
        <v>18.482264137283703</v>
      </c>
      <c r="C41" s="3">
        <f t="shared" ca="1" si="5"/>
        <v>15.093130899046466</v>
      </c>
      <c r="D41" s="3">
        <f t="shared" ca="1" si="6"/>
        <v>25.014572312789674</v>
      </c>
      <c r="E41" s="3">
        <f t="shared" ca="1" si="8"/>
        <v>81.567378476391582</v>
      </c>
      <c r="F41" s="3">
        <f t="shared" ca="1" si="8"/>
        <v>60.652353869395029</v>
      </c>
    </row>
    <row r="42" spans="1:6" x14ac:dyDescent="0.25">
      <c r="A42" s="2">
        <f t="shared" si="3"/>
        <v>43139</v>
      </c>
      <c r="B42" s="3">
        <f t="shared" ca="1" si="4"/>
        <v>18.483635535545737</v>
      </c>
      <c r="C42" s="3">
        <f t="shared" ca="1" si="5"/>
        <v>15.411392520913044</v>
      </c>
      <c r="D42" s="3">
        <f t="shared" ca="1" si="6"/>
        <v>25.283209254946733</v>
      </c>
      <c r="E42" s="3">
        <f t="shared" ca="1" si="8"/>
        <v>81.861229949272087</v>
      </c>
      <c r="F42" s="3">
        <f t="shared" ca="1" si="8"/>
        <v>60.944317604577229</v>
      </c>
    </row>
    <row r="43" spans="1:6" x14ac:dyDescent="0.25">
      <c r="A43" s="2">
        <f t="shared" si="3"/>
        <v>43140</v>
      </c>
      <c r="B43" s="3">
        <f t="shared" ca="1" si="4"/>
        <v>18.561372710251536</v>
      </c>
      <c r="C43" s="3">
        <f t="shared" ca="1" si="5"/>
        <v>15.586389270429493</v>
      </c>
      <c r="D43" s="3">
        <f t="shared" ca="1" si="6"/>
        <v>25.537884726213754</v>
      </c>
      <c r="E43" s="3">
        <f t="shared" ca="1" si="8"/>
        <v>82.833649361307366</v>
      </c>
      <c r="F43" s="3">
        <f t="shared" ca="1" si="8"/>
        <v>61.13844732264414</v>
      </c>
    </row>
    <row r="44" spans="1:6" x14ac:dyDescent="0.25">
      <c r="A44" s="2">
        <f t="shared" si="3"/>
        <v>43141</v>
      </c>
      <c r="B44" s="3">
        <f t="shared" ca="1" si="4"/>
        <v>18.917076782863237</v>
      </c>
      <c r="C44" s="3">
        <f t="shared" ca="1" si="5"/>
        <v>15.674279666934709</v>
      </c>
      <c r="D44" s="3">
        <f t="shared" ca="1" si="6"/>
        <v>25.655550395635039</v>
      </c>
      <c r="E44" s="3">
        <f t="shared" ca="1" si="8"/>
        <v>83.474551105779099</v>
      </c>
      <c r="F44" s="3">
        <f t="shared" ca="1" si="8"/>
        <v>61.253898143877677</v>
      </c>
    </row>
    <row r="45" spans="1:6" x14ac:dyDescent="0.25">
      <c r="A45" s="2">
        <f t="shared" si="3"/>
        <v>43142</v>
      </c>
      <c r="B45" s="3">
        <f t="shared" ca="1" si="4"/>
        <v>18.492777758217819</v>
      </c>
      <c r="C45" s="3">
        <f t="shared" ca="1" si="5"/>
        <v>16.047242625315235</v>
      </c>
      <c r="D45" s="3">
        <f t="shared" ca="1" si="6"/>
        <v>25.339862355557344</v>
      </c>
      <c r="E45" s="3">
        <f t="shared" ca="1" si="8"/>
        <v>82.978296284129584</v>
      </c>
      <c r="F45" s="3">
        <f t="shared" ca="1" si="8"/>
        <v>60.975208214046617</v>
      </c>
    </row>
    <row r="46" spans="1:6" x14ac:dyDescent="0.25">
      <c r="A46" s="2">
        <f t="shared" si="3"/>
        <v>43143</v>
      </c>
      <c r="B46" s="3">
        <f t="shared" ca="1" si="4"/>
        <v>17.960821134562565</v>
      </c>
      <c r="C46" s="3">
        <f t="shared" ca="1" si="5"/>
        <v>16.298176926823892</v>
      </c>
      <c r="D46" s="3">
        <f t="shared" ca="1" si="6"/>
        <v>24.945006571653671</v>
      </c>
      <c r="E46" s="3">
        <f t="shared" ca="1" si="8"/>
        <v>82.275727727904481</v>
      </c>
      <c r="F46" s="3">
        <f t="shared" ca="1" si="8"/>
        <v>60.119473563592095</v>
      </c>
    </row>
    <row r="47" spans="1:6" x14ac:dyDescent="0.25">
      <c r="A47" s="2">
        <f t="shared" si="3"/>
        <v>43144</v>
      </c>
      <c r="B47" s="3">
        <f t="shared" ca="1" si="4"/>
        <v>17.100031982575146</v>
      </c>
      <c r="C47" s="3">
        <f t="shared" ca="1" si="5"/>
        <v>16.456050091130876</v>
      </c>
      <c r="D47" s="3">
        <f t="shared" ca="1" si="6"/>
        <v>25.057907651329554</v>
      </c>
      <c r="E47" s="3">
        <f t="shared" ca="1" si="8"/>
        <v>81.667182515093302</v>
      </c>
      <c r="F47" s="3">
        <f t="shared" ca="1" si="8"/>
        <v>59.703686977747736</v>
      </c>
    </row>
    <row r="48" spans="1:6" x14ac:dyDescent="0.25">
      <c r="A48" s="2">
        <f t="shared" si="3"/>
        <v>43145</v>
      </c>
      <c r="B48" s="3">
        <f t="shared" ca="1" si="4"/>
        <v>16.601327110028684</v>
      </c>
      <c r="C48" s="3">
        <f t="shared" ca="1" si="5"/>
        <v>16.553682722474242</v>
      </c>
      <c r="D48" s="3">
        <f t="shared" ca="1" si="6"/>
        <v>25.383534886745359</v>
      </c>
      <c r="E48" s="3">
        <f t="shared" ca="1" si="8"/>
        <v>81.532142851800387</v>
      </c>
      <c r="F48" s="3">
        <f t="shared" ca="1" si="8"/>
        <v>59.369502776720992</v>
      </c>
    </row>
    <row r="49" spans="1:6" x14ac:dyDescent="0.25">
      <c r="A49" s="2">
        <f t="shared" si="3"/>
        <v>43146</v>
      </c>
      <c r="B49" s="3">
        <f t="shared" ca="1" si="4"/>
        <v>16.085234789661129</v>
      </c>
      <c r="C49" s="3">
        <f t="shared" ca="1" si="5"/>
        <v>16.728460940452454</v>
      </c>
      <c r="D49" s="3">
        <f t="shared" ca="1" si="6"/>
        <v>25.153577120423247</v>
      </c>
      <c r="E49" s="3">
        <f t="shared" ca="1" si="8"/>
        <v>80.635062246265022</v>
      </c>
      <c r="F49" s="3">
        <f t="shared" ca="1" si="8"/>
        <v>58.954660648957891</v>
      </c>
    </row>
    <row r="50" spans="1:6" x14ac:dyDescent="0.25">
      <c r="A50" s="2">
        <f t="shared" si="3"/>
        <v>43147</v>
      </c>
      <c r="B50" s="3">
        <f t="shared" ca="1" si="4"/>
        <v>15.330537670268527</v>
      </c>
      <c r="C50" s="3">
        <f t="shared" ca="1" si="5"/>
        <v>16.866930513590159</v>
      </c>
      <c r="D50" s="3">
        <f t="shared" ca="1" si="6"/>
        <v>25.027285698283958</v>
      </c>
      <c r="E50" s="3">
        <f t="shared" ca="1" si="8"/>
        <v>80.082025752534548</v>
      </c>
      <c r="F50" s="3">
        <f t="shared" ca="1" si="8"/>
        <v>58.313253972120535</v>
      </c>
    </row>
    <row r="51" spans="1:6" x14ac:dyDescent="0.25">
      <c r="A51" s="2">
        <f t="shared" si="3"/>
        <v>43148</v>
      </c>
      <c r="B51" s="3">
        <f t="shared" ca="1" si="4"/>
        <v>14.670545411223488</v>
      </c>
      <c r="C51" s="3">
        <f t="shared" ca="1" si="5"/>
        <v>17.065879280782774</v>
      </c>
      <c r="D51" s="3">
        <f t="shared" ca="1" si="6"/>
        <v>24.825568732696198</v>
      </c>
      <c r="E51" s="3">
        <f t="shared" ca="1" si="8"/>
        <v>79.805609603995791</v>
      </c>
      <c r="F51" s="3">
        <f t="shared" ca="1" si="8"/>
        <v>57.49437987494899</v>
      </c>
    </row>
    <row r="52" spans="1:6" x14ac:dyDescent="0.25">
      <c r="A52" s="2">
        <f t="shared" si="3"/>
        <v>43149</v>
      </c>
      <c r="B52" s="3">
        <f t="shared" ca="1" si="4"/>
        <v>15.652751918973188</v>
      </c>
      <c r="C52" s="3">
        <f t="shared" ca="1" si="5"/>
        <v>17.474445352200561</v>
      </c>
      <c r="D52" s="3">
        <f t="shared" ca="1" si="6"/>
        <v>25.285681385159965</v>
      </c>
      <c r="E52" s="3">
        <f t="shared" ca="1" si="8"/>
        <v>79.866317295906839</v>
      </c>
      <c r="F52" s="3">
        <f t="shared" ca="1" si="8"/>
        <v>58.143341925736905</v>
      </c>
    </row>
    <row r="53" spans="1:6" x14ac:dyDescent="0.25">
      <c r="A53" s="2">
        <f t="shared" si="3"/>
        <v>43150</v>
      </c>
      <c r="B53" s="3">
        <f t="shared" ca="1" si="4"/>
        <v>16.42968494267808</v>
      </c>
      <c r="C53" s="3">
        <f t="shared" ca="1" si="5"/>
        <v>17.669822280690525</v>
      </c>
      <c r="D53" s="3">
        <f t="shared" ca="1" si="6"/>
        <v>25.423455301481152</v>
      </c>
      <c r="E53" s="3">
        <f t="shared" ref="E53:F68" ca="1" si="9">E52 + (IF( WEEKNUM($A53)/2 = INT(WEEKNUM($A53)/2), 1, -1)) *  (MONTH($A53)/2)*RAND()</f>
        <v>80.856622203412542</v>
      </c>
      <c r="F53" s="3">
        <f t="shared" ca="1" si="9"/>
        <v>58.960857313383372</v>
      </c>
    </row>
    <row r="54" spans="1:6" x14ac:dyDescent="0.25">
      <c r="A54" s="2">
        <f t="shared" si="3"/>
        <v>43151</v>
      </c>
      <c r="B54" s="3">
        <f t="shared" ca="1" si="4"/>
        <v>16.690792048359906</v>
      </c>
      <c r="C54" s="3">
        <f t="shared" ca="1" si="5"/>
        <v>18.008545962944417</v>
      </c>
      <c r="D54" s="3">
        <f t="shared" ca="1" si="6"/>
        <v>24.92475130573996</v>
      </c>
      <c r="E54" s="3">
        <f t="shared" ca="1" si="9"/>
        <v>81.058430641286392</v>
      </c>
      <c r="F54" s="3">
        <f t="shared" ca="1" si="9"/>
        <v>59.837424647103937</v>
      </c>
    </row>
    <row r="55" spans="1:6" x14ac:dyDescent="0.25">
      <c r="A55" s="2">
        <f t="shared" si="3"/>
        <v>43152</v>
      </c>
      <c r="B55" s="3">
        <f t="shared" ca="1" si="4"/>
        <v>16.879201877506592</v>
      </c>
      <c r="C55" s="3">
        <f t="shared" ca="1" si="5"/>
        <v>18.444853613669185</v>
      </c>
      <c r="D55" s="3">
        <f t="shared" ca="1" si="6"/>
        <v>24.734678511962702</v>
      </c>
      <c r="E55" s="3">
        <f t="shared" ca="1" si="9"/>
        <v>82.043407943557625</v>
      </c>
      <c r="F55" s="3">
        <f t="shared" ca="1" si="9"/>
        <v>60.261090251356549</v>
      </c>
    </row>
    <row r="56" spans="1:6" x14ac:dyDescent="0.25">
      <c r="A56" s="2">
        <f t="shared" si="3"/>
        <v>43153</v>
      </c>
      <c r="B56" s="3">
        <f t="shared" ca="1" si="4"/>
        <v>17.569520423798039</v>
      </c>
      <c r="C56" s="3">
        <f t="shared" ca="1" si="5"/>
        <v>18.921121909788305</v>
      </c>
      <c r="D56" s="3">
        <f t="shared" ca="1" si="6"/>
        <v>24.820470849012331</v>
      </c>
      <c r="E56" s="3">
        <f t="shared" ca="1" si="9"/>
        <v>82.878519606727963</v>
      </c>
      <c r="F56" s="3">
        <f t="shared" ca="1" si="9"/>
        <v>60.282821741289638</v>
      </c>
    </row>
    <row r="57" spans="1:6" x14ac:dyDescent="0.25">
      <c r="A57" s="2">
        <f t="shared" si="3"/>
        <v>43154</v>
      </c>
      <c r="B57" s="3">
        <f t="shared" ca="1" si="4"/>
        <v>18.143976094212686</v>
      </c>
      <c r="C57" s="3">
        <f t="shared" ca="1" si="5"/>
        <v>19.255295334244906</v>
      </c>
      <c r="D57" s="3">
        <f t="shared" ca="1" si="6"/>
        <v>24.879422301851037</v>
      </c>
      <c r="E57" s="3">
        <f t="shared" ca="1" si="9"/>
        <v>83.854437533601256</v>
      </c>
      <c r="F57" s="3">
        <f t="shared" ca="1" si="9"/>
        <v>60.894116732053511</v>
      </c>
    </row>
    <row r="58" spans="1:6" x14ac:dyDescent="0.25">
      <c r="A58" s="2">
        <f t="shared" si="3"/>
        <v>43155</v>
      </c>
      <c r="B58" s="3">
        <f t="shared" ca="1" si="4"/>
        <v>18.730754124749115</v>
      </c>
      <c r="C58" s="3">
        <f t="shared" ca="1" si="5"/>
        <v>19.421128689627203</v>
      </c>
      <c r="D58" s="3">
        <f t="shared" ca="1" si="6"/>
        <v>25.087753910316476</v>
      </c>
      <c r="E58" s="3">
        <f t="shared" ca="1" si="9"/>
        <v>84.768464886939057</v>
      </c>
      <c r="F58" s="3">
        <f t="shared" ca="1" si="9"/>
        <v>61.833176686712058</v>
      </c>
    </row>
    <row r="59" spans="1:6" x14ac:dyDescent="0.25">
      <c r="A59" s="2">
        <f t="shared" si="3"/>
        <v>43156</v>
      </c>
      <c r="B59" s="3">
        <f t="shared" ca="1" si="4"/>
        <v>18.391742095941023</v>
      </c>
      <c r="C59" s="3">
        <f t="shared" ca="1" si="5"/>
        <v>19.477043358164103</v>
      </c>
      <c r="D59" s="3">
        <f t="shared" ca="1" si="6"/>
        <v>24.773485375563677</v>
      </c>
      <c r="E59" s="3">
        <f t="shared" ca="1" si="9"/>
        <v>84.101560123282866</v>
      </c>
      <c r="F59" s="3">
        <f t="shared" ca="1" si="9"/>
        <v>61.040509183604911</v>
      </c>
    </row>
    <row r="60" spans="1:6" x14ac:dyDescent="0.25">
      <c r="A60" s="2">
        <f t="shared" si="3"/>
        <v>43157</v>
      </c>
      <c r="B60" s="3">
        <f t="shared" ca="1" si="4"/>
        <v>17.835382557036777</v>
      </c>
      <c r="C60" s="3">
        <f t="shared" ca="1" si="5"/>
        <v>19.653578218692822</v>
      </c>
      <c r="D60" s="3">
        <f t="shared" ca="1" si="6"/>
        <v>24.742536334694609</v>
      </c>
      <c r="E60" s="3">
        <f t="shared" ca="1" si="9"/>
        <v>83.253585194472677</v>
      </c>
      <c r="F60" s="3">
        <f t="shared" ca="1" si="9"/>
        <v>60.33670292490649</v>
      </c>
    </row>
    <row r="61" spans="1:6" x14ac:dyDescent="0.25">
      <c r="A61" s="2">
        <f t="shared" si="3"/>
        <v>43158</v>
      </c>
      <c r="B61" s="3">
        <f t="shared" ca="1" si="4"/>
        <v>17.668665107976903</v>
      </c>
      <c r="C61" s="3">
        <f t="shared" ca="1" si="5"/>
        <v>20.080030649823389</v>
      </c>
      <c r="D61" s="3">
        <f t="shared" ca="1" si="6"/>
        <v>24.941285004966677</v>
      </c>
      <c r="E61" s="3">
        <f t="shared" ca="1" si="9"/>
        <v>82.552531989178163</v>
      </c>
      <c r="F61" s="3">
        <f t="shared" ca="1" si="9"/>
        <v>59.453925186560589</v>
      </c>
    </row>
    <row r="62" spans="1:6" x14ac:dyDescent="0.25">
      <c r="A62" s="2">
        <f t="shared" si="3"/>
        <v>43159</v>
      </c>
      <c r="B62" s="3">
        <f t="shared" ca="1" si="4"/>
        <v>17.481007713520707</v>
      </c>
      <c r="C62" s="3">
        <f t="shared" ca="1" si="5"/>
        <v>20.558386514986552</v>
      </c>
      <c r="D62" s="3">
        <f t="shared" ca="1" si="6"/>
        <v>25.022068032429708</v>
      </c>
      <c r="E62" s="3">
        <f t="shared" ca="1" si="9"/>
        <v>82.457416213948562</v>
      </c>
      <c r="F62" s="3">
        <f t="shared" ca="1" si="9"/>
        <v>59.317185892964545</v>
      </c>
    </row>
    <row r="63" spans="1:6" x14ac:dyDescent="0.25">
      <c r="A63" s="2">
        <f t="shared" si="3"/>
        <v>43160</v>
      </c>
      <c r="B63" s="3">
        <f t="shared" ca="1" si="4"/>
        <v>16.520258291632665</v>
      </c>
      <c r="C63" s="3">
        <f t="shared" ca="1" si="5"/>
        <v>20.846090111654988</v>
      </c>
      <c r="D63" s="3">
        <f t="shared" ca="1" si="6"/>
        <v>24.820349576690909</v>
      </c>
      <c r="E63" s="3">
        <f t="shared" ca="1" si="9"/>
        <v>82.344172789928848</v>
      </c>
      <c r="F63" s="3">
        <f t="shared" ca="1" si="9"/>
        <v>58.211677593517578</v>
      </c>
    </row>
    <row r="64" spans="1:6" x14ac:dyDescent="0.25">
      <c r="A64" s="2">
        <f t="shared" si="3"/>
        <v>43161</v>
      </c>
      <c r="B64" s="3">
        <f t="shared" ca="1" si="4"/>
        <v>16.220209136526282</v>
      </c>
      <c r="C64" s="3">
        <f t="shared" ca="1" si="5"/>
        <v>20.89418707601385</v>
      </c>
      <c r="D64" s="3">
        <f t="shared" ca="1" si="6"/>
        <v>24.310386403234713</v>
      </c>
      <c r="E64" s="3">
        <f t="shared" ca="1" si="9"/>
        <v>81.027322579985395</v>
      </c>
      <c r="F64" s="3">
        <f t="shared" ca="1" si="9"/>
        <v>57.726295096014432</v>
      </c>
    </row>
    <row r="65" spans="1:6" x14ac:dyDescent="0.25">
      <c r="A65" s="2">
        <f t="shared" si="3"/>
        <v>43162</v>
      </c>
      <c r="B65" s="3">
        <f t="shared" ca="1" si="4"/>
        <v>15.352501886064754</v>
      </c>
      <c r="C65" s="3">
        <f t="shared" ca="1" si="5"/>
        <v>21.233745882760193</v>
      </c>
      <c r="D65" s="3">
        <f t="shared" ca="1" si="6"/>
        <v>23.81554263406154</v>
      </c>
      <c r="E65" s="3">
        <f t="shared" ca="1" si="9"/>
        <v>79.544544607843591</v>
      </c>
      <c r="F65" s="3">
        <f t="shared" ca="1" si="9"/>
        <v>56.805045512695791</v>
      </c>
    </row>
    <row r="66" spans="1:6" x14ac:dyDescent="0.25">
      <c r="A66" s="2">
        <f t="shared" si="3"/>
        <v>43163</v>
      </c>
      <c r="B66" s="3">
        <f t="shared" ca="1" si="4"/>
        <v>16.249885128830599</v>
      </c>
      <c r="C66" s="3">
        <f t="shared" ca="1" si="5"/>
        <v>21.566052529588596</v>
      </c>
      <c r="D66" s="3">
        <f t="shared" ca="1" si="6"/>
        <v>23.838243476705056</v>
      </c>
      <c r="E66" s="3">
        <f t="shared" ca="1" si="9"/>
        <v>80.56076115932369</v>
      </c>
      <c r="F66" s="3">
        <f t="shared" ca="1" si="9"/>
        <v>57.856378518557996</v>
      </c>
    </row>
    <row r="67" spans="1:6" x14ac:dyDescent="0.25">
      <c r="A67" s="2">
        <f t="shared" si="3"/>
        <v>43164</v>
      </c>
      <c r="B67" s="3">
        <f t="shared" ca="1" si="4"/>
        <v>17.647601023551836</v>
      </c>
      <c r="C67" s="3">
        <f t="shared" ca="1" si="5"/>
        <v>21.872964932442127</v>
      </c>
      <c r="D67" s="3">
        <f t="shared" ca="1" si="6"/>
        <v>24.421206531613269</v>
      </c>
      <c r="E67" s="3">
        <f t="shared" ca="1" si="9"/>
        <v>81.922308186190818</v>
      </c>
      <c r="F67" s="3">
        <f t="shared" ca="1" si="9"/>
        <v>58.681764614999217</v>
      </c>
    </row>
    <row r="68" spans="1:6" x14ac:dyDescent="0.25">
      <c r="A68" s="2">
        <f t="shared" si="3"/>
        <v>43165</v>
      </c>
      <c r="B68" s="3">
        <f t="shared" ca="1" si="4"/>
        <v>17.965210049250704</v>
      </c>
      <c r="C68" s="3">
        <f t="shared" ca="1" si="5"/>
        <v>21.981984560860401</v>
      </c>
      <c r="D68" s="3">
        <f t="shared" ca="1" si="6"/>
        <v>23.948326439984037</v>
      </c>
      <c r="E68" s="3">
        <f t="shared" ca="1" si="9"/>
        <v>83.056674225315419</v>
      </c>
      <c r="F68" s="3">
        <f t="shared" ca="1" si="9"/>
        <v>59.802896375347018</v>
      </c>
    </row>
    <row r="69" spans="1:6" x14ac:dyDescent="0.25">
      <c r="A69" s="2">
        <f t="shared" si="3"/>
        <v>43166</v>
      </c>
      <c r="B69" s="3">
        <f t="shared" ca="1" si="4"/>
        <v>18.836617838758254</v>
      </c>
      <c r="C69" s="3">
        <f t="shared" ca="1" si="5"/>
        <v>22.648533648348906</v>
      </c>
      <c r="D69" s="3">
        <f t="shared" ca="1" si="6"/>
        <v>23.68659777584066</v>
      </c>
      <c r="E69" s="3">
        <f t="shared" ref="E69:F84" ca="1" si="10">E68 + (IF( WEEKNUM($A69)/2 = INT(WEEKNUM($A69)/2), 1, -1)) *  (MONTH($A69)/2)*RAND()</f>
        <v>83.793538345909127</v>
      </c>
      <c r="F69" s="3">
        <f t="shared" ca="1" si="10"/>
        <v>60.035996466940517</v>
      </c>
    </row>
    <row r="70" spans="1:6" x14ac:dyDescent="0.25">
      <c r="A70" s="2">
        <f t="shared" ref="A70:A103" si="11">A69+1</f>
        <v>43167</v>
      </c>
      <c r="B70" s="3">
        <f t="shared" ref="B70:B103" ca="1" si="12">B69 + (IF( WEEKNUM(A70)/2 = INT(WEEKNUM(A70)/2), 1, -1)) *  (MONTH(A70)/2)*RAND()</f>
        <v>19.720365975779696</v>
      </c>
      <c r="C70" s="3">
        <f t="shared" ref="C70:C103" ca="1" si="13">C69 +  (MONTH($A70)/4)*RAND()</f>
        <v>23.183664121232365</v>
      </c>
      <c r="D70" s="3">
        <f t="shared" ref="D70:D103" ca="1" si="14">MIN(36, D69+ (IF( WEEKNUM($A70*3)/2 = INT(WEEKNUM($A70*3)/2), 1, -1)) *    (MONTH($A70)/4)*RAND())</f>
        <v>23.999170955160515</v>
      </c>
      <c r="E70" s="3">
        <f t="shared" ca="1" si="10"/>
        <v>83.893145787129384</v>
      </c>
      <c r="F70" s="3">
        <f t="shared" ca="1" si="10"/>
        <v>60.38614090331334</v>
      </c>
    </row>
    <row r="71" spans="1:6" x14ac:dyDescent="0.25">
      <c r="A71" s="2">
        <f t="shared" si="11"/>
        <v>43168</v>
      </c>
      <c r="B71" s="3">
        <f t="shared" ca="1" si="12"/>
        <v>20.89301330512237</v>
      </c>
      <c r="C71" s="3">
        <f t="shared" ca="1" si="13"/>
        <v>23.647769631786183</v>
      </c>
      <c r="D71" s="3">
        <f t="shared" ca="1" si="14"/>
        <v>24.528857341064757</v>
      </c>
      <c r="E71" s="3">
        <f t="shared" ca="1" si="10"/>
        <v>84.349711692079566</v>
      </c>
      <c r="F71" s="3">
        <f t="shared" ca="1" si="10"/>
        <v>60.523026878805616</v>
      </c>
    </row>
    <row r="72" spans="1:6" x14ac:dyDescent="0.25">
      <c r="A72" s="2">
        <f t="shared" si="11"/>
        <v>43169</v>
      </c>
      <c r="B72" s="3">
        <f t="shared" ca="1" si="12"/>
        <v>22.003337109918398</v>
      </c>
      <c r="C72" s="3">
        <f t="shared" ca="1" si="13"/>
        <v>23.663718052604661</v>
      </c>
      <c r="D72" s="3">
        <f t="shared" ca="1" si="14"/>
        <v>25.01061366806157</v>
      </c>
      <c r="E72" s="3">
        <f t="shared" ca="1" si="10"/>
        <v>85.524780576014265</v>
      </c>
      <c r="F72" s="3">
        <f t="shared" ca="1" si="10"/>
        <v>61.130098342572857</v>
      </c>
    </row>
    <row r="73" spans="1:6" x14ac:dyDescent="0.25">
      <c r="A73" s="2">
        <f t="shared" si="11"/>
        <v>43170</v>
      </c>
      <c r="B73" s="3">
        <f t="shared" ca="1" si="12"/>
        <v>20.690166043584245</v>
      </c>
      <c r="C73" s="3">
        <f t="shared" ca="1" si="13"/>
        <v>23.889792023148178</v>
      </c>
      <c r="D73" s="3">
        <f t="shared" ca="1" si="14"/>
        <v>24.995884502153345</v>
      </c>
      <c r="E73" s="3">
        <f t="shared" ca="1" si="10"/>
        <v>84.574478882041078</v>
      </c>
      <c r="F73" s="3">
        <f t="shared" ca="1" si="10"/>
        <v>60.094939935533191</v>
      </c>
    </row>
    <row r="74" spans="1:6" x14ac:dyDescent="0.25">
      <c r="A74" s="2">
        <f t="shared" si="11"/>
        <v>43171</v>
      </c>
      <c r="B74" s="3">
        <f t="shared" ca="1" si="12"/>
        <v>19.526260242437107</v>
      </c>
      <c r="C74" s="3">
        <f t="shared" ca="1" si="13"/>
        <v>24.562914982982008</v>
      </c>
      <c r="D74" s="3">
        <f t="shared" ca="1" si="14"/>
        <v>24.404898335349156</v>
      </c>
      <c r="E74" s="3">
        <f t="shared" ca="1" si="10"/>
        <v>83.464164474320569</v>
      </c>
      <c r="F74" s="3">
        <f t="shared" ca="1" si="10"/>
        <v>58.923575145379083</v>
      </c>
    </row>
    <row r="75" spans="1:6" x14ac:dyDescent="0.25">
      <c r="A75" s="2">
        <f t="shared" si="11"/>
        <v>43172</v>
      </c>
      <c r="B75" s="3">
        <f t="shared" ca="1" si="12"/>
        <v>18.09504131940184</v>
      </c>
      <c r="C75" s="3">
        <f t="shared" ca="1" si="13"/>
        <v>25.11893226693164</v>
      </c>
      <c r="D75" s="3">
        <f t="shared" ca="1" si="14"/>
        <v>24.673684625401926</v>
      </c>
      <c r="E75" s="3">
        <f t="shared" ca="1" si="10"/>
        <v>82.580688397867462</v>
      </c>
      <c r="F75" s="3">
        <f t="shared" ca="1" si="10"/>
        <v>57.667626944697908</v>
      </c>
    </row>
    <row r="76" spans="1:6" x14ac:dyDescent="0.25">
      <c r="A76" s="2">
        <f t="shared" si="11"/>
        <v>43173</v>
      </c>
      <c r="B76" s="3">
        <f t="shared" ca="1" si="12"/>
        <v>17.689789693038019</v>
      </c>
      <c r="C76" s="3">
        <f t="shared" ca="1" si="13"/>
        <v>25.813416398897445</v>
      </c>
      <c r="D76" s="3">
        <f t="shared" ca="1" si="14"/>
        <v>24.858057114572933</v>
      </c>
      <c r="E76" s="3">
        <f t="shared" ca="1" si="10"/>
        <v>81.564710367973518</v>
      </c>
      <c r="F76" s="3">
        <f t="shared" ca="1" si="10"/>
        <v>57.102991244106441</v>
      </c>
    </row>
    <row r="77" spans="1:6" x14ac:dyDescent="0.25">
      <c r="A77" s="2">
        <f t="shared" si="11"/>
        <v>43174</v>
      </c>
      <c r="B77" s="3">
        <f t="shared" ca="1" si="12"/>
        <v>17.388414666468137</v>
      </c>
      <c r="C77" s="3">
        <f t="shared" ca="1" si="13"/>
        <v>25.99616465645402</v>
      </c>
      <c r="D77" s="3">
        <f t="shared" ca="1" si="14"/>
        <v>24.846486162235031</v>
      </c>
      <c r="E77" s="3">
        <f t="shared" ca="1" si="10"/>
        <v>80.988330896651703</v>
      </c>
      <c r="F77" s="3">
        <f t="shared" ca="1" si="10"/>
        <v>56.575148742877865</v>
      </c>
    </row>
    <row r="78" spans="1:6" x14ac:dyDescent="0.25">
      <c r="A78" s="2">
        <f t="shared" si="11"/>
        <v>43175</v>
      </c>
      <c r="B78" s="3">
        <f t="shared" ca="1" si="12"/>
        <v>16.620049046185859</v>
      </c>
      <c r="C78" s="3">
        <f t="shared" ca="1" si="13"/>
        <v>26.660514559739823</v>
      </c>
      <c r="D78" s="3">
        <f t="shared" ca="1" si="14"/>
        <v>24.36742622008035</v>
      </c>
      <c r="E78" s="3">
        <f t="shared" ca="1" si="10"/>
        <v>80.072015319492223</v>
      </c>
      <c r="F78" s="3">
        <f t="shared" ca="1" si="10"/>
        <v>55.84157489085991</v>
      </c>
    </row>
    <row r="79" spans="1:6" x14ac:dyDescent="0.25">
      <c r="A79" s="2">
        <f t="shared" si="11"/>
        <v>43176</v>
      </c>
      <c r="B79" s="3">
        <f t="shared" ca="1" si="12"/>
        <v>15.645525337286941</v>
      </c>
      <c r="C79" s="3">
        <f t="shared" ca="1" si="13"/>
        <v>26.833373975643472</v>
      </c>
      <c r="D79" s="3">
        <f t="shared" ca="1" si="14"/>
        <v>24.302662388353458</v>
      </c>
      <c r="E79" s="3">
        <f t="shared" ca="1" si="10"/>
        <v>79.923469138353454</v>
      </c>
      <c r="F79" s="3">
        <f t="shared" ca="1" si="10"/>
        <v>55.670960400294227</v>
      </c>
    </row>
    <row r="80" spans="1:6" x14ac:dyDescent="0.25">
      <c r="A80" s="2">
        <f t="shared" si="11"/>
        <v>43177</v>
      </c>
      <c r="B80" s="3">
        <f t="shared" ca="1" si="12"/>
        <v>16.82210565591599</v>
      </c>
      <c r="C80" s="3">
        <f t="shared" ca="1" si="13"/>
        <v>27.274289561522913</v>
      </c>
      <c r="D80" s="3">
        <f t="shared" ca="1" si="14"/>
        <v>24.413882989486218</v>
      </c>
      <c r="E80" s="3">
        <f t="shared" ca="1" si="10"/>
        <v>79.998005388319456</v>
      </c>
      <c r="F80" s="3">
        <f t="shared" ca="1" si="10"/>
        <v>56.688383347327722</v>
      </c>
    </row>
    <row r="81" spans="1:6" x14ac:dyDescent="0.25">
      <c r="A81" s="2">
        <f t="shared" si="11"/>
        <v>43178</v>
      </c>
      <c r="B81" s="3">
        <f t="shared" ca="1" si="12"/>
        <v>16.84237706135783</v>
      </c>
      <c r="C81" s="3">
        <f t="shared" ca="1" si="13"/>
        <v>27.285417426025877</v>
      </c>
      <c r="D81" s="3">
        <f t="shared" ca="1" si="14"/>
        <v>25.141138181639253</v>
      </c>
      <c r="E81" s="3">
        <f t="shared" ca="1" si="10"/>
        <v>81.332066964319026</v>
      </c>
      <c r="F81" s="3">
        <f t="shared" ca="1" si="10"/>
        <v>57.078285993863553</v>
      </c>
    </row>
    <row r="82" spans="1:6" x14ac:dyDescent="0.25">
      <c r="A82" s="2">
        <f t="shared" si="11"/>
        <v>43179</v>
      </c>
      <c r="B82" s="3">
        <f t="shared" ca="1" si="12"/>
        <v>17.265013528654443</v>
      </c>
      <c r="C82" s="3">
        <f t="shared" ca="1" si="13"/>
        <v>27.600999961492583</v>
      </c>
      <c r="D82" s="3">
        <f t="shared" ca="1" si="14"/>
        <v>25.074610616318918</v>
      </c>
      <c r="E82" s="3">
        <f t="shared" ca="1" si="10"/>
        <v>82.532940001988337</v>
      </c>
      <c r="F82" s="3">
        <f t="shared" ca="1" si="10"/>
        <v>58.05796155912298</v>
      </c>
    </row>
    <row r="83" spans="1:6" x14ac:dyDescent="0.25">
      <c r="A83" s="2">
        <f t="shared" si="11"/>
        <v>43180</v>
      </c>
      <c r="B83" s="3">
        <f t="shared" ca="1" si="12"/>
        <v>17.541197155987142</v>
      </c>
      <c r="C83" s="3">
        <f t="shared" ca="1" si="13"/>
        <v>28.1770152815327</v>
      </c>
      <c r="D83" s="3">
        <f t="shared" ca="1" si="14"/>
        <v>24.388446583540262</v>
      </c>
      <c r="E83" s="3">
        <f t="shared" ca="1" si="10"/>
        <v>83.919760251239197</v>
      </c>
      <c r="F83" s="3">
        <f t="shared" ca="1" si="10"/>
        <v>58.721343375741597</v>
      </c>
    </row>
    <row r="84" spans="1:6" x14ac:dyDescent="0.25">
      <c r="A84" s="2">
        <f t="shared" si="11"/>
        <v>43181</v>
      </c>
      <c r="B84" s="3">
        <f t="shared" ca="1" si="12"/>
        <v>18.901570747186682</v>
      </c>
      <c r="C84" s="3">
        <f t="shared" ca="1" si="13"/>
        <v>28.739274033315112</v>
      </c>
      <c r="D84" s="3">
        <f t="shared" ca="1" si="14"/>
        <v>24.517567349050029</v>
      </c>
      <c r="E84" s="3">
        <f t="shared" ca="1" si="10"/>
        <v>84.643183426715339</v>
      </c>
      <c r="F84" s="3">
        <f t="shared" ca="1" si="10"/>
        <v>59.578419757914268</v>
      </c>
    </row>
    <row r="85" spans="1:6" x14ac:dyDescent="0.25">
      <c r="A85" s="2">
        <f t="shared" si="11"/>
        <v>43182</v>
      </c>
      <c r="B85" s="3">
        <f t="shared" ca="1" si="12"/>
        <v>19.911651024285092</v>
      </c>
      <c r="C85" s="3">
        <f t="shared" ca="1" si="13"/>
        <v>28.942091319353452</v>
      </c>
      <c r="D85" s="3">
        <f t="shared" ca="1" si="14"/>
        <v>24.754060430882635</v>
      </c>
      <c r="E85" s="3">
        <f t="shared" ref="E85:F100" ca="1" si="15">E84 + (IF( WEEKNUM($A85)/2 = INT(WEEKNUM($A85)/2), 1, -1)) *  (MONTH($A85)/2)*RAND()</f>
        <v>85.112187285441735</v>
      </c>
      <c r="F85" s="3">
        <f t="shared" ca="1" si="15"/>
        <v>60.941544658224181</v>
      </c>
    </row>
    <row r="86" spans="1:6" x14ac:dyDescent="0.25">
      <c r="A86" s="2">
        <f t="shared" si="11"/>
        <v>43183</v>
      </c>
      <c r="B86" s="3">
        <f t="shared" ca="1" si="12"/>
        <v>21.319450247652927</v>
      </c>
      <c r="C86" s="3">
        <f t="shared" ca="1" si="13"/>
        <v>29.685022435030959</v>
      </c>
      <c r="D86" s="3">
        <f t="shared" ca="1" si="14"/>
        <v>24.858751128274758</v>
      </c>
      <c r="E86" s="3">
        <f t="shared" ca="1" si="15"/>
        <v>85.981844850718318</v>
      </c>
      <c r="F86" s="3">
        <f t="shared" ca="1" si="15"/>
        <v>62.346790562766913</v>
      </c>
    </row>
    <row r="87" spans="1:6" x14ac:dyDescent="0.25">
      <c r="A87" s="2">
        <f t="shared" si="11"/>
        <v>43184</v>
      </c>
      <c r="B87" s="3">
        <f t="shared" ca="1" si="12"/>
        <v>20.145308745302337</v>
      </c>
      <c r="C87" s="3">
        <f t="shared" ca="1" si="13"/>
        <v>29.936443545761183</v>
      </c>
      <c r="D87" s="3">
        <f t="shared" ca="1" si="14"/>
        <v>24.766118249307688</v>
      </c>
      <c r="E87" s="3">
        <f t="shared" ca="1" si="15"/>
        <v>85.30466900420835</v>
      </c>
      <c r="F87" s="3">
        <f t="shared" ca="1" si="15"/>
        <v>62.330156570661607</v>
      </c>
    </row>
    <row r="88" spans="1:6" x14ac:dyDescent="0.25">
      <c r="A88" s="2">
        <f t="shared" si="11"/>
        <v>43185</v>
      </c>
      <c r="B88" s="3">
        <f t="shared" ca="1" si="12"/>
        <v>19.663026203555038</v>
      </c>
      <c r="C88" s="3">
        <f t="shared" ca="1" si="13"/>
        <v>30.595107677729565</v>
      </c>
      <c r="D88" s="3">
        <f t="shared" ca="1" si="14"/>
        <v>24.415420964623859</v>
      </c>
      <c r="E88" s="3">
        <f t="shared" ca="1" si="15"/>
        <v>83.896694839773986</v>
      </c>
      <c r="F88" s="3">
        <f t="shared" ca="1" si="15"/>
        <v>61.842164966789525</v>
      </c>
    </row>
    <row r="89" spans="1:6" x14ac:dyDescent="0.25">
      <c r="A89" s="2">
        <f t="shared" si="11"/>
        <v>43186</v>
      </c>
      <c r="B89" s="3">
        <f t="shared" ca="1" si="12"/>
        <v>18.588529787178462</v>
      </c>
      <c r="C89" s="3">
        <f t="shared" ca="1" si="13"/>
        <v>30.633137335077947</v>
      </c>
      <c r="D89" s="3">
        <f t="shared" ca="1" si="14"/>
        <v>24.419648827020946</v>
      </c>
      <c r="E89" s="3">
        <f t="shared" ca="1" si="15"/>
        <v>83.193935997307463</v>
      </c>
      <c r="F89" s="3">
        <f t="shared" ca="1" si="15"/>
        <v>60.496987708320241</v>
      </c>
    </row>
    <row r="90" spans="1:6" x14ac:dyDescent="0.25">
      <c r="A90" s="2">
        <f t="shared" si="11"/>
        <v>43187</v>
      </c>
      <c r="B90" s="3">
        <f t="shared" ca="1" si="12"/>
        <v>17.434398620405275</v>
      </c>
      <c r="C90" s="3">
        <f t="shared" ca="1" si="13"/>
        <v>30.729659959077544</v>
      </c>
      <c r="D90" s="3">
        <f t="shared" ca="1" si="14"/>
        <v>24.8273277586906</v>
      </c>
      <c r="E90" s="3">
        <f t="shared" ca="1" si="15"/>
        <v>82.300278174435434</v>
      </c>
      <c r="F90" s="3">
        <f t="shared" ca="1" si="15"/>
        <v>59.923956429634686</v>
      </c>
    </row>
    <row r="91" spans="1:6" x14ac:dyDescent="0.25">
      <c r="A91" s="2">
        <f t="shared" si="11"/>
        <v>43188</v>
      </c>
      <c r="B91" s="3">
        <f t="shared" ca="1" si="12"/>
        <v>16.739856522246352</v>
      </c>
      <c r="C91" s="3">
        <f t="shared" ca="1" si="13"/>
        <v>31.100636356258324</v>
      </c>
      <c r="D91" s="3">
        <f t="shared" ca="1" si="14"/>
        <v>24.446615740849449</v>
      </c>
      <c r="E91" s="3">
        <f t="shared" ca="1" si="15"/>
        <v>81.216575384950445</v>
      </c>
      <c r="F91" s="3">
        <f t="shared" ca="1" si="15"/>
        <v>58.628179712602815</v>
      </c>
    </row>
    <row r="92" spans="1:6" x14ac:dyDescent="0.25">
      <c r="A92" s="2">
        <f t="shared" si="11"/>
        <v>43189</v>
      </c>
      <c r="B92" s="3">
        <f t="shared" ca="1" si="12"/>
        <v>16.322400746075349</v>
      </c>
      <c r="C92" s="3">
        <f t="shared" ca="1" si="13"/>
        <v>31.314086473962931</v>
      </c>
      <c r="D92" s="3">
        <f t="shared" ca="1" si="14"/>
        <v>24.018466037614228</v>
      </c>
      <c r="E92" s="3">
        <f t="shared" ca="1" si="15"/>
        <v>80.139299094167313</v>
      </c>
      <c r="F92" s="3">
        <f t="shared" ca="1" si="15"/>
        <v>57.984959315351716</v>
      </c>
    </row>
    <row r="93" spans="1:6" x14ac:dyDescent="0.25">
      <c r="A93" s="2">
        <f t="shared" si="11"/>
        <v>43190</v>
      </c>
      <c r="B93" s="3">
        <f t="shared" ca="1" si="12"/>
        <v>15.575722744211859</v>
      </c>
      <c r="C93" s="3">
        <f t="shared" ca="1" si="13"/>
        <v>31.627405287677341</v>
      </c>
      <c r="D93" s="3">
        <f t="shared" ca="1" si="14"/>
        <v>23.345099650023773</v>
      </c>
      <c r="E93" s="3">
        <f t="shared" ca="1" si="15"/>
        <v>79.772276470513532</v>
      </c>
      <c r="F93" s="3">
        <f t="shared" ca="1" si="15"/>
        <v>57.36012744525695</v>
      </c>
    </row>
    <row r="94" spans="1:6" x14ac:dyDescent="0.25">
      <c r="A94" s="2">
        <f t="shared" si="11"/>
        <v>43191</v>
      </c>
      <c r="B94" s="3">
        <f t="shared" ca="1" si="12"/>
        <v>16.883650352854197</v>
      </c>
      <c r="C94" s="3">
        <f t="shared" ca="1" si="13"/>
        <v>32.494676631825449</v>
      </c>
      <c r="D94" s="3">
        <f t="shared" ca="1" si="14"/>
        <v>23.860598600556941</v>
      </c>
      <c r="E94" s="3">
        <f t="shared" ca="1" si="15"/>
        <v>80.802179051999858</v>
      </c>
      <c r="F94" s="3">
        <f t="shared" ca="1" si="15"/>
        <v>58.067037886720129</v>
      </c>
    </row>
    <row r="95" spans="1:6" x14ac:dyDescent="0.25">
      <c r="A95" s="2">
        <f t="shared" si="11"/>
        <v>43192</v>
      </c>
      <c r="B95" s="3">
        <f t="shared" ca="1" si="12"/>
        <v>17.456301260176925</v>
      </c>
      <c r="C95" s="3">
        <f t="shared" ca="1" si="13"/>
        <v>32.711622352573393</v>
      </c>
      <c r="D95" s="3">
        <f t="shared" ca="1" si="14"/>
        <v>24.732221344149988</v>
      </c>
      <c r="E95" s="3">
        <f t="shared" ca="1" si="15"/>
        <v>81.017942292914597</v>
      </c>
      <c r="F95" s="3">
        <f t="shared" ca="1" si="15"/>
        <v>58.249455227687356</v>
      </c>
    </row>
    <row r="96" spans="1:6" x14ac:dyDescent="0.25">
      <c r="A96" s="2">
        <f t="shared" si="11"/>
        <v>43193</v>
      </c>
      <c r="B96" s="3">
        <f t="shared" ca="1" si="12"/>
        <v>19.143968528960308</v>
      </c>
      <c r="C96" s="3">
        <f t="shared" ca="1" si="13"/>
        <v>33.447029069521754</v>
      </c>
      <c r="D96" s="3">
        <f t="shared" ca="1" si="14"/>
        <v>24.104932411579568</v>
      </c>
      <c r="E96" s="3">
        <f t="shared" ca="1" si="15"/>
        <v>81.216916951893964</v>
      </c>
      <c r="F96" s="3">
        <f t="shared" ca="1" si="15"/>
        <v>59.920368766555185</v>
      </c>
    </row>
    <row r="97" spans="1:6" x14ac:dyDescent="0.25">
      <c r="A97" s="2">
        <f t="shared" si="11"/>
        <v>43194</v>
      </c>
      <c r="B97" s="3">
        <f t="shared" ca="1" si="12"/>
        <v>19.472354320560395</v>
      </c>
      <c r="C97" s="3">
        <f t="shared" ca="1" si="13"/>
        <v>34.116605200853186</v>
      </c>
      <c r="D97" s="3">
        <f t="shared" ca="1" si="14"/>
        <v>23.240365318998894</v>
      </c>
      <c r="E97" s="3">
        <f t="shared" ca="1" si="15"/>
        <v>81.660866986942352</v>
      </c>
      <c r="F97" s="3">
        <f t="shared" ca="1" si="15"/>
        <v>61.905630600993078</v>
      </c>
    </row>
    <row r="98" spans="1:6" x14ac:dyDescent="0.25">
      <c r="A98" s="2">
        <f t="shared" si="11"/>
        <v>43195</v>
      </c>
      <c r="B98" s="3">
        <f t="shared" ca="1" si="12"/>
        <v>20.25901504568705</v>
      </c>
      <c r="C98" s="3">
        <f t="shared" ca="1" si="13"/>
        <v>34.756609813301353</v>
      </c>
      <c r="D98" s="3">
        <f t="shared" ca="1" si="14"/>
        <v>23.835384479019087</v>
      </c>
      <c r="E98" s="3">
        <f t="shared" ca="1" si="15"/>
        <v>82.511293676527629</v>
      </c>
      <c r="F98" s="3">
        <f t="shared" ca="1" si="15"/>
        <v>62.287802447935221</v>
      </c>
    </row>
    <row r="99" spans="1:6" x14ac:dyDescent="0.25">
      <c r="A99" s="2">
        <f t="shared" si="11"/>
        <v>43196</v>
      </c>
      <c r="B99" s="3">
        <f t="shared" ca="1" si="12"/>
        <v>20.593631223023603</v>
      </c>
      <c r="C99" s="3">
        <f t="shared" ca="1" si="13"/>
        <v>35.412577854113536</v>
      </c>
      <c r="D99" s="3">
        <f t="shared" ca="1" si="14"/>
        <v>24.162970246185377</v>
      </c>
      <c r="E99" s="3">
        <f t="shared" ca="1" si="15"/>
        <v>84.356319328382298</v>
      </c>
      <c r="F99" s="3">
        <f t="shared" ca="1" si="15"/>
        <v>63.328996925944637</v>
      </c>
    </row>
    <row r="100" spans="1:6" x14ac:dyDescent="0.25">
      <c r="A100" s="2">
        <f t="shared" si="11"/>
        <v>43197</v>
      </c>
      <c r="B100" s="3">
        <f t="shared" ca="1" si="12"/>
        <v>22.070459322211928</v>
      </c>
      <c r="C100" s="3">
        <f t="shared" ca="1" si="13"/>
        <v>35.904100806574988</v>
      </c>
      <c r="D100" s="3">
        <f t="shared" ca="1" si="14"/>
        <v>25.075584983345809</v>
      </c>
      <c r="E100" s="3">
        <f t="shared" ca="1" si="15"/>
        <v>85.876404218800459</v>
      </c>
      <c r="F100" s="3">
        <f t="shared" ca="1" si="15"/>
        <v>64.107354683499295</v>
      </c>
    </row>
    <row r="101" spans="1:6" x14ac:dyDescent="0.25">
      <c r="A101" s="2">
        <f t="shared" si="11"/>
        <v>43198</v>
      </c>
      <c r="B101" s="3">
        <f t="shared" ca="1" si="12"/>
        <v>21.399453236171407</v>
      </c>
      <c r="C101" s="3">
        <f t="shared" ca="1" si="13"/>
        <v>36.274949907427299</v>
      </c>
      <c r="D101" s="3">
        <f t="shared" ca="1" si="14"/>
        <v>24.112910478706148</v>
      </c>
      <c r="E101" s="3">
        <f t="shared" ref="E101:F103" ca="1" si="16">E100 + (IF( WEEKNUM($A101)/2 = INT(WEEKNUM($A101)/2), 1, -1)) *  (MONTH($A101)/2)*RAND()</f>
        <v>84.040151514095086</v>
      </c>
      <c r="F101" s="3">
        <f t="shared" ca="1" si="16"/>
        <v>62.516235874539902</v>
      </c>
    </row>
    <row r="102" spans="1:6" x14ac:dyDescent="0.25">
      <c r="A102" s="2">
        <f t="shared" si="11"/>
        <v>43199</v>
      </c>
      <c r="B102" s="3">
        <f t="shared" ca="1" si="12"/>
        <v>19.68338372028181</v>
      </c>
      <c r="C102" s="3">
        <f t="shared" ca="1" si="13"/>
        <v>36.920728038728647</v>
      </c>
      <c r="D102" s="3">
        <f t="shared" ca="1" si="14"/>
        <v>23.519296615696067</v>
      </c>
      <c r="E102" s="3">
        <f t="shared" ca="1" si="16"/>
        <v>82.218873944440986</v>
      </c>
      <c r="F102" s="3">
        <f t="shared" ca="1" si="16"/>
        <v>60.747925223331123</v>
      </c>
    </row>
    <row r="103" spans="1:6" x14ac:dyDescent="0.25">
      <c r="A103" s="2">
        <f t="shared" si="11"/>
        <v>43200</v>
      </c>
      <c r="B103" s="3">
        <f t="shared" ca="1" si="12"/>
        <v>17.750149508159335</v>
      </c>
      <c r="C103" s="3">
        <f t="shared" ca="1" si="13"/>
        <v>37.455211892592096</v>
      </c>
      <c r="D103" s="3">
        <f t="shared" ca="1" si="14"/>
        <v>23.548069734111635</v>
      </c>
      <c r="E103" s="3">
        <f t="shared" ca="1" si="16"/>
        <v>80.647248108979838</v>
      </c>
      <c r="F103" s="3">
        <f t="shared" ca="1" si="16"/>
        <v>60.670880559537608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Graphs</vt:lpstr>
      <vt:lpstr>Value-Formulas</vt:lpstr>
      <vt:lpstr>HAmaxlist</vt:lpstr>
      <vt:lpstr>HImaxlist</vt:lpstr>
      <vt:lpstr>TAmaxlist</vt:lpstr>
      <vt:lpstr>TImaxlist</vt:lpstr>
      <vt:lpstr>Wmaxlist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Nickel, Andreas</dc:creator>
  <cp:lastModifiedBy>Nickel, Andreas</cp:lastModifiedBy>
  <dcterms:created xsi:type="dcterms:W3CDTF">2018-09-23T09:58:45Z</dcterms:created>
  <dcterms:modified xsi:type="dcterms:W3CDTF">2018-09-25T08:07:08Z</dcterms:modified>
</cp:coreProperties>
</file>